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3"/>
  </bookViews>
  <sheets>
    <sheet name="IS2004_Q1" sheetId="1" r:id="rId1"/>
    <sheet name="BS2004_Q1" sheetId="2" r:id="rId2"/>
    <sheet name="ES2004_Q1" sheetId="3" r:id="rId3"/>
    <sheet name="CF2004_Q1" sheetId="4" r:id="rId4"/>
  </sheets>
  <externalReferences>
    <externalReference r:id="rId7"/>
  </externalReferences>
  <definedNames>
    <definedName name="Basis_end">#REF!</definedName>
    <definedName name="Basis_start">#REF!</definedName>
    <definedName name="Chargeable">#REF!</definedName>
    <definedName name="_xlnm.Print_Area" localSheetId="1">'BS2004_Q1'!$A$1:$J$66</definedName>
    <definedName name="_xlnm.Print_Area" localSheetId="3">'CF2004_Q1'!$A$1:$L$47</definedName>
    <definedName name="_xlnm.Print_Area" localSheetId="2">'ES2004_Q1'!$A$1:$J$45</definedName>
    <definedName name="_xlnm.Print_Area" localSheetId="0">'IS2004_Q1'!$A$1:$J$46</definedName>
    <definedName name="_xlnm.Print_Titles" localSheetId="1">'BS2004_Q1'!$7:$11</definedName>
    <definedName name="_xlnm.Print_Titles" localSheetId="3">'CF2004_Q1'!$6:$10</definedName>
    <definedName name="_xlnm.Print_Titles" localSheetId="2">'ES2004_Q1'!$8:$13</definedName>
    <definedName name="_xlnm.Print_Titles" localSheetId="0">'IS2004_Q1'!$6:$11</definedName>
    <definedName name="Retained_earning_div_income____current_year">'[1]M'!#REF!</definedName>
    <definedName name="Terhutang_kepada_sykt._berkaitan">#REF!</definedName>
    <definedName name="Title">#REF!</definedName>
    <definedName name="you">#REF!</definedName>
  </definedNames>
  <calcPr fullCalcOnLoad="1"/>
</workbook>
</file>

<file path=xl/sharedStrings.xml><?xml version="1.0" encoding="utf-8"?>
<sst xmlns="http://schemas.openxmlformats.org/spreadsheetml/2006/main" count="138" uniqueCount="138">
  <si>
    <t>ADVENTA BERHAD</t>
  </si>
  <si>
    <t>(Incorporated in Malaysia)</t>
  </si>
  <si>
    <t>CONDENSED UNAUDITED CONSOLIDATED INCOME STATEMENT</t>
  </si>
  <si>
    <t xml:space="preserve">For the Quarter Ended 31 January 2005 </t>
  </si>
  <si>
    <t>Current quarter</t>
  </si>
  <si>
    <t>Cumulative quarter</t>
  </si>
  <si>
    <t>3 months ended</t>
  </si>
  <si>
    <t>12 months ended</t>
  </si>
  <si>
    <t>Note</t>
  </si>
  <si>
    <t>RM'000</t>
  </si>
  <si>
    <t>RM'000</t>
  </si>
  <si>
    <t>Revenue</t>
  </si>
  <si>
    <t>Operating expenses</t>
  </si>
  <si>
    <t>Other operating income</t>
  </si>
  <si>
    <t>Selling and distribution expenses</t>
  </si>
  <si>
    <t>Administrative expenses</t>
  </si>
  <si>
    <t>Research and development expenses</t>
  </si>
  <si>
    <t>Other operating expenses</t>
  </si>
  <si>
    <t>Profit from operations</t>
  </si>
  <si>
    <t>Finance costs</t>
  </si>
  <si>
    <t>Profit before taxation</t>
  </si>
  <si>
    <t>Taxation</t>
  </si>
  <si>
    <t>Less : Minority Interest</t>
  </si>
  <si>
    <t>Earnings per share (sen):</t>
  </si>
  <si>
    <t>Basic</t>
  </si>
  <si>
    <t>Diluted</t>
  </si>
  <si>
    <t xml:space="preserve">The condensed consolidated income statement should be read in conjunction with the audited financial statements for the year ended 31 January 2004 and the accompanying explanatory notes attached to the interim financial statements. No comparative figures are presented as the first financial statements were prepared from 16 June 2003 (date of incorporation). </t>
  </si>
  <si>
    <t>(Incorporated in Malaysia)</t>
  </si>
  <si>
    <t>CONDENSED UNAUDITED CONSOLIDATED BALANCE SHEET</t>
  </si>
  <si>
    <t xml:space="preserve">As at 31 January 2005 </t>
  </si>
  <si>
    <t>As of End of</t>
  </si>
  <si>
    <t>As of preceding</t>
  </si>
  <si>
    <t>Current Quarter</t>
  </si>
  <si>
    <t>Financial year Ended</t>
  </si>
  <si>
    <t>As at</t>
  </si>
  <si>
    <t>As at</t>
  </si>
  <si>
    <t>Note</t>
  </si>
  <si>
    <t>RM'000</t>
  </si>
  <si>
    <t>RM'000</t>
  </si>
  <si>
    <t>NON-CURRENT ASSETS</t>
  </si>
  <si>
    <t>Property, plant &amp; equipment</t>
  </si>
  <si>
    <t>Intangible asset</t>
  </si>
  <si>
    <t>CURRENT ASSETS</t>
  </si>
  <si>
    <t>Inventories</t>
  </si>
  <si>
    <t>Trade receivables</t>
  </si>
  <si>
    <t>Other receivables &amp; deposits</t>
  </si>
  <si>
    <t>Fixed deposits</t>
  </si>
  <si>
    <t>Cash and bank balances</t>
  </si>
  <si>
    <t>CURRENT LIABILITIES</t>
  </si>
  <si>
    <t>Borrowings</t>
  </si>
  <si>
    <t>Trade payables</t>
  </si>
  <si>
    <t>Other payables and accruals</t>
  </si>
  <si>
    <t>Tax payables</t>
  </si>
  <si>
    <t>FINANCED BY:</t>
  </si>
  <si>
    <t>Share capital</t>
  </si>
  <si>
    <t>*</t>
  </si>
  <si>
    <t>Foreign exchange reserve</t>
  </si>
  <si>
    <t>Share premium</t>
  </si>
  <si>
    <t>Revaluation Reserves</t>
  </si>
  <si>
    <t>Reserve on consolidation</t>
  </si>
  <si>
    <t>Retained profits/(accumulated losses)</t>
  </si>
  <si>
    <t>Shareholders' equity</t>
  </si>
  <si>
    <t>Minority Interest</t>
  </si>
  <si>
    <t>Borrowings</t>
  </si>
  <si>
    <t>Deferred tax liabilities</t>
  </si>
  <si>
    <t>Non-current liabilities</t>
  </si>
  <si>
    <t xml:space="preserve">*    </t>
  </si>
  <si>
    <t>Represents 20 ordinary shares of RM0.10 each.</t>
  </si>
  <si>
    <t>The condensed consolidated balance sheet should be read in conjunction with the audited financial statements for the year ended 31 January 2004 and the accompanying explanatory notes attached to the interim financial statements.</t>
  </si>
  <si>
    <t>(Incorporated in Malaysia)</t>
  </si>
  <si>
    <t>CONDENSED UNAUDITED CONSOLIDATED STATEMENT OF CHANGES IN EQUITY</t>
  </si>
  <si>
    <t xml:space="preserve">For the Quarter Ended 31 January 2005 </t>
  </si>
  <si>
    <t>Non-distributable</t>
  </si>
  <si>
    <t>Distributable</t>
  </si>
  <si>
    <t>Retained</t>
  </si>
  <si>
    <t>profits/</t>
  </si>
  <si>
    <t>Share</t>
  </si>
  <si>
    <t>Share Premium</t>
  </si>
  <si>
    <t>Revaluation</t>
  </si>
  <si>
    <t>Reserve on</t>
  </si>
  <si>
    <t>(accumulated</t>
  </si>
  <si>
    <t>Note</t>
  </si>
  <si>
    <t>capital</t>
  </si>
  <si>
    <t>Account</t>
  </si>
  <si>
    <t>Reserve</t>
  </si>
  <si>
    <t>consolidation</t>
  </si>
  <si>
    <t>losses)</t>
  </si>
  <si>
    <t>Total</t>
  </si>
  <si>
    <t>RM'000</t>
  </si>
  <si>
    <t>RM'000</t>
  </si>
  <si>
    <t>RM'000</t>
  </si>
  <si>
    <t>RM'000</t>
  </si>
  <si>
    <t>RM'000</t>
  </si>
  <si>
    <t>RM'000</t>
  </si>
  <si>
    <t>At 1 August 2004</t>
  </si>
  <si>
    <t>Foreign exchange</t>
  </si>
  <si>
    <t xml:space="preserve">differences, representing </t>
  </si>
  <si>
    <r>
      <rPr>
        <sz val="12"/>
        <rFont val="Times New Roman"/>
        <family val="1"/>
      </rPr>
      <t xml:space="preserve">net gain not recognised </t>
    </r>
  </si>
  <si>
    <t>in income statement</t>
  </si>
  <si>
    <t>Net profit for the quarter</t>
  </si>
  <si>
    <t>Movement during the quarter</t>
  </si>
  <si>
    <t>At 31 October 2004</t>
  </si>
  <si>
    <t>Net profit for the quarter</t>
  </si>
  <si>
    <t>Movement during the quarter</t>
  </si>
  <si>
    <t>Dividend paid</t>
  </si>
  <si>
    <t>At 31 October 2004</t>
  </si>
  <si>
    <t xml:space="preserve">The condensed consolidated income statement should be read in conjunction with the audited financial statements for the year ended 31 January 2004 and the accompanying explanatory notes attached to the interim financial statements. No comparative figures are presented as the first financial statements were prepared from 16 June 2003 (date of incorporation). </t>
  </si>
  <si>
    <t>(Incorporated in Malaysia)</t>
  </si>
  <si>
    <t>CONDENSED UNAUDITED CONSOLIDATED CASH FLOW STATEMENT</t>
  </si>
  <si>
    <r>
      <rPr>
        <b/>
        <sz val="12"/>
        <rFont val="Times New Roman"/>
        <family val="1"/>
      </rPr>
      <t>For the Quarter Ended 31 Janaury 2005</t>
    </r>
  </si>
  <si>
    <t>As of preceding</t>
  </si>
  <si>
    <t>Cumulative quarter</t>
  </si>
  <si>
    <t>Financial Year</t>
  </si>
  <si>
    <t>12 months ended</t>
  </si>
  <si>
    <t>Ended As at</t>
  </si>
  <si>
    <t>Note</t>
  </si>
  <si>
    <t>RM'000</t>
  </si>
  <si>
    <t>RM'000</t>
  </si>
  <si>
    <t>Net cash used in investing activities</t>
  </si>
  <si>
    <t>Net cash from financing activities</t>
  </si>
  <si>
    <t>*</t>
  </si>
  <si>
    <t>Net increase in cash and cash equivalents</t>
  </si>
  <si>
    <t>Effects of exchange rate changes</t>
  </si>
  <si>
    <t>Cash and cash equivalents at beginning of financial period</t>
  </si>
  <si>
    <t>Cash and cash equivalents at end of financial period</t>
  </si>
  <si>
    <t>Cash and cash equivalents at end of financial period comprise:</t>
  </si>
  <si>
    <t>Cash and bank balances</t>
  </si>
  <si>
    <t>*</t>
  </si>
  <si>
    <t>Bank overdrafts and credit facilities (included in short term borrowings in Note 22)</t>
  </si>
  <si>
    <t>Fixed deposits</t>
  </si>
  <si>
    <t>Less: Fixed deposits pledged</t>
  </si>
  <si>
    <t>*</t>
  </si>
  <si>
    <t>*</t>
  </si>
  <si>
    <t>Insignificant to present</t>
  </si>
  <si>
    <t>The condensed consolidated cash flow statement should be read in conjunction with the audited financial statements for the year ended 31 January 2004 and the accompanying explanatory notes attached to the interim financial statements.</t>
  </si>
  <si>
    <t>Net profit after tax for the period before Minority Interest</t>
  </si>
  <si>
    <t>Net profit after tax for the period after Minority Interest</t>
  </si>
  <si>
    <t>Net cash generated from operating activities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</si>
</sst>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_(* #,##0_);_(* \(#,##0\);_(* \-_);_(@_)"/>
    <numFmt numFmtId="174" formatCode="_(* #,##0.00_);_(* \(#,##0.00\);_(* \-_);_(@_)"/>
    <numFmt numFmtId="175" formatCode="_(* #,##0_);_(* \(#,##0\);_(* \-??_);_(@_)"/>
    <numFmt numFmtId="176" formatCode="_-* #,##0.00_-;\-* #,##0.00_-;_-* \-??_-;_-@_-"/>
    <numFmt numFmtId="177" formatCode="mm/dd/yyyy"/>
    <numFmt numFmtId="178" formatCode="dd\-mmm\-yy;@"/>
    <numFmt numFmtId="179" formatCode="_-* #,##0_-;\-* #,##0_-;_-* \-??_-;_-@_-"/>
  </numFmts>
  <fonts count="10">
    <font>
      <sz val="11"/>
      <name val="Book Antiqua"/>
      <family val="0"/>
    </font>
    <font>
      <sz val="10"/>
      <name val="Arial"/>
      <family val="0"/>
    </font>
    <font>
      <sz val="12"/>
      <name val="Times New Roman"/>
      <family val="1"/>
    </font>
    <font>
      <b/>
      <sz val="12"/>
      <name val="Times New Roman"/>
      <family val="1"/>
    </font>
    <font>
      <u val="single"/>
      <sz val="12"/>
      <name val="Times New Roman"/>
      <family val="1"/>
    </font>
    <font>
      <b/>
      <u val="single"/>
      <sz val="12"/>
      <name val="Times New Roman"/>
      <family val="1"/>
    </font>
    <font>
      <sz val="12"/>
      <name val="Book Antiqua"/>
      <family val="0"/>
    </font>
    <font>
      <sz val="12"/>
      <color indexed="12"/>
      <name val="Book Antiqua"/>
      <family val="0"/>
    </font>
    <font>
      <sz val="11"/>
      <name val="Times New Roman"/>
      <family val="1"/>
    </font>
    <font>
      <b/>
      <sz val="11"/>
      <name val="Times New Roman"/>
      <family val="1"/>
    </font>
  </fonts>
  <fills count="2">
    <fill>
      <patternFill/>
    </fill>
    <fill>
      <patternFill patternType="gray125"/>
    </fill>
  </fills>
  <borders count="7">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double">
        <color indexed="8"/>
      </bottom>
    </border>
    <border>
      <left>
        <color indexed="63"/>
      </left>
      <right>
        <color indexed="63"/>
      </right>
      <top>
        <color indexed="63"/>
      </top>
      <bottom style="medium">
        <color indexed="8"/>
      </bottom>
    </border>
    <border>
      <left>
        <color indexed="63"/>
      </left>
      <right>
        <color indexed="63"/>
      </right>
      <top style="thin">
        <color indexed="8"/>
      </top>
      <bottom style="thin">
        <color indexed="8"/>
      </bottom>
    </border>
    <border>
      <left>
        <color indexed="63"/>
      </left>
      <right>
        <color indexed="63"/>
      </right>
      <top style="thin">
        <color indexed="8"/>
      </top>
      <bottom style="medium">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ill="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pplyNumberFormat="0">
      <alignment/>
      <protection/>
    </xf>
    <xf numFmtId="0" fontId="0" fillId="0" borderId="0" applyNumberFormat="0">
      <alignment/>
      <protection/>
    </xf>
    <xf numFmtId="9" fontId="0" fillId="0" borderId="0" applyFont="0" applyFill="0" applyBorder="0" applyAlignment="0" applyProtection="0"/>
  </cellStyleXfs>
  <cellXfs count="57">
    <xf numFmtId="0" fontId="0" fillId="0" borderId="0" xfId="0" applyAlignment="1">
      <alignment/>
    </xf>
    <xf numFmtId="0" fontId="2" fillId="0" borderId="0" xfId="19" applyNumberFormat="1" applyFont="1" applyBorder="1">
      <alignment/>
      <protection/>
    </xf>
    <xf numFmtId="0" fontId="2" fillId="0" borderId="0" xfId="19" applyNumberFormat="1" applyFont="1" applyBorder="1" applyAlignment="1">
      <alignment horizontal="center"/>
      <protection/>
    </xf>
    <xf numFmtId="3" fontId="3" fillId="0" borderId="0" xfId="19" applyNumberFormat="1" applyFont="1" applyBorder="1" applyAlignment="1">
      <alignment horizontal="left"/>
      <protection/>
    </xf>
    <xf numFmtId="0" fontId="4" fillId="0" borderId="0" xfId="19" applyNumberFormat="1" applyFont="1" applyBorder="1" applyAlignment="1">
      <alignment horizontal="center"/>
      <protection/>
    </xf>
    <xf numFmtId="0" fontId="3" fillId="0" borderId="0" xfId="19" applyNumberFormat="1" applyFont="1" applyBorder="1" applyAlignment="1">
      <alignment horizontal="left"/>
      <protection/>
    </xf>
    <xf numFmtId="0" fontId="3" fillId="0" borderId="0" xfId="0" applyNumberFormat="1" applyFont="1" applyBorder="1" applyAlignment="1">
      <alignment/>
    </xf>
    <xf numFmtId="0" fontId="4" fillId="0" borderId="0" xfId="19" applyNumberFormat="1" applyFont="1" applyBorder="1" applyAlignment="1">
      <alignment/>
      <protection/>
    </xf>
    <xf numFmtId="0" fontId="2" fillId="0" borderId="0" xfId="19" applyNumberFormat="1" applyFont="1" applyBorder="1" applyAlignment="1">
      <alignment/>
      <protection/>
    </xf>
    <xf numFmtId="0" fontId="3" fillId="0" borderId="0" xfId="19" applyNumberFormat="1" applyFont="1" applyBorder="1" applyAlignment="1">
      <alignment horizontal="right"/>
      <protection/>
    </xf>
    <xf numFmtId="0" fontId="3" fillId="0" borderId="0" xfId="19" applyNumberFormat="1" applyFont="1" applyBorder="1">
      <alignment/>
      <protection/>
    </xf>
    <xf numFmtId="0" fontId="3" fillId="0" borderId="0" xfId="19" applyNumberFormat="1" applyFont="1" applyBorder="1" applyAlignment="1">
      <alignment horizontal="center"/>
      <protection/>
    </xf>
    <xf numFmtId="172" fontId="3" fillId="0" borderId="0" xfId="19" applyNumberFormat="1" applyFont="1" applyBorder="1" applyAlignment="1">
      <alignment horizontal="right"/>
      <protection/>
    </xf>
    <xf numFmtId="0" fontId="5" fillId="0" borderId="0" xfId="19" applyNumberFormat="1" applyFont="1" applyBorder="1" applyAlignment="1">
      <alignment horizontal="center"/>
      <protection/>
    </xf>
    <xf numFmtId="0" fontId="2" fillId="0" borderId="0" xfId="20" applyNumberFormat="1" applyFont="1" applyFill="1" applyBorder="1">
      <alignment/>
      <protection/>
    </xf>
    <xf numFmtId="0" fontId="2" fillId="0" borderId="0" xfId="19" applyNumberFormat="1" applyFont="1" applyFill="1" applyBorder="1">
      <alignment/>
      <protection/>
    </xf>
    <xf numFmtId="173" fontId="2" fillId="0" borderId="0" xfId="0" applyNumberFormat="1" applyFont="1" applyBorder="1" applyAlignment="1">
      <alignment/>
    </xf>
    <xf numFmtId="0" fontId="2" fillId="0" borderId="0" xfId="19" applyNumberFormat="1" applyFont="1" applyBorder="1" applyAlignment="1">
      <alignment vertical="center"/>
      <protection/>
    </xf>
    <xf numFmtId="0" fontId="2" fillId="0" borderId="0" xfId="0" applyNumberFormat="1" applyFont="1" applyFill="1" applyBorder="1" applyAlignment="1">
      <alignment/>
    </xf>
    <xf numFmtId="173" fontId="2" fillId="0" borderId="1" xfId="0" applyNumberFormat="1" applyFont="1" applyBorder="1" applyAlignment="1">
      <alignment/>
    </xf>
    <xf numFmtId="173" fontId="6" fillId="0" borderId="2" xfId="19" applyNumberFormat="1" applyFont="1" applyFill="1" applyBorder="1" applyAlignment="1" applyProtection="1">
      <alignment/>
      <protection/>
    </xf>
    <xf numFmtId="173" fontId="7" fillId="0" borderId="0" xfId="19" applyNumberFormat="1" applyFont="1" applyFill="1" applyBorder="1" applyAlignment="1" applyProtection="1">
      <alignment/>
      <protection/>
    </xf>
    <xf numFmtId="0" fontId="3" fillId="0" borderId="0" xfId="0" applyNumberFormat="1" applyFont="1" applyFill="1" applyBorder="1" applyAlignment="1">
      <alignment/>
    </xf>
    <xf numFmtId="173" fontId="2" fillId="0" borderId="2" xfId="0" applyNumberFormat="1" applyFont="1" applyBorder="1" applyAlignment="1">
      <alignment/>
    </xf>
    <xf numFmtId="0" fontId="2" fillId="0" borderId="0" xfId="20" applyNumberFormat="1" applyFont="1" applyBorder="1">
      <alignment/>
      <protection/>
    </xf>
    <xf numFmtId="0" fontId="2" fillId="0" borderId="0" xfId="0" applyNumberFormat="1" applyFont="1" applyBorder="1" applyAlignment="1">
      <alignment/>
    </xf>
    <xf numFmtId="173" fontId="2" fillId="0" borderId="3" xfId="0" applyNumberFormat="1" applyFont="1" applyBorder="1" applyAlignment="1">
      <alignment/>
    </xf>
    <xf numFmtId="174" fontId="2" fillId="0" borderId="0" xfId="0" applyNumberFormat="1" applyFont="1" applyBorder="1" applyAlignment="1">
      <alignment/>
    </xf>
    <xf numFmtId="174" fontId="2" fillId="0" borderId="4" xfId="0" applyNumberFormat="1" applyFont="1" applyBorder="1" applyAlignment="1">
      <alignment/>
    </xf>
    <xf numFmtId="175" fontId="2" fillId="0" borderId="0" xfId="0" applyNumberFormat="1" applyFont="1" applyBorder="1" applyAlignment="1">
      <alignment/>
    </xf>
    <xf numFmtId="0" fontId="2" fillId="0" borderId="0" xfId="0" applyNumberFormat="1" applyFont="1" applyBorder="1" applyAlignment="1">
      <alignment horizontal="left" wrapText="1"/>
    </xf>
    <xf numFmtId="0" fontId="2" fillId="0" borderId="0" xfId="0" applyNumberFormat="1" applyFont="1" applyBorder="1" applyAlignment="1">
      <alignment horizontal="left"/>
    </xf>
    <xf numFmtId="173" fontId="2" fillId="0" borderId="0" xfId="0" applyNumberFormat="1" applyFont="1" applyBorder="1" applyAlignment="1">
      <alignment horizontal="right"/>
    </xf>
    <xf numFmtId="0" fontId="2" fillId="0" borderId="0" xfId="19" applyNumberFormat="1" applyFont="1" applyBorder="1" applyAlignment="1">
      <alignment horizontal="left"/>
      <protection/>
    </xf>
    <xf numFmtId="173" fontId="2" fillId="0" borderId="5" xfId="0" applyNumberFormat="1" applyFont="1" applyBorder="1" applyAlignment="1">
      <alignment/>
    </xf>
    <xf numFmtId="173" fontId="2" fillId="0" borderId="4" xfId="0" applyNumberFormat="1" applyFont="1" applyBorder="1" applyAlignment="1">
      <alignment/>
    </xf>
    <xf numFmtId="0" fontId="3" fillId="0" borderId="0" xfId="19" applyNumberFormat="1" applyFont="1" applyBorder="1" applyAlignment="1">
      <alignment horizontal="left" vertical="center"/>
      <protection/>
    </xf>
    <xf numFmtId="173" fontId="2" fillId="0" borderId="0" xfId="0" applyNumberFormat="1" applyFont="1" applyBorder="1" applyAlignment="1">
      <alignment horizontal="center"/>
    </xf>
    <xf numFmtId="173" fontId="2" fillId="0" borderId="5" xfId="0" applyNumberFormat="1" applyFont="1" applyBorder="1" applyAlignment="1">
      <alignment/>
    </xf>
    <xf numFmtId="173" fontId="2" fillId="0" borderId="4" xfId="15" applyNumberFormat="1" applyFont="1" applyFill="1" applyBorder="1" applyAlignment="1" applyProtection="1">
      <alignment/>
      <protection/>
    </xf>
    <xf numFmtId="177" fontId="3" fillId="0" borderId="0" xfId="19" applyNumberFormat="1" applyFont="1" applyBorder="1" applyAlignment="1">
      <alignment horizontal="right"/>
      <protection/>
    </xf>
    <xf numFmtId="0" fontId="2" fillId="0" borderId="0" xfId="19" applyNumberFormat="1" applyFont="1" applyBorder="1" applyAlignment="1">
      <alignment horizontal="left" indent="1"/>
      <protection/>
    </xf>
    <xf numFmtId="173" fontId="2" fillId="0" borderId="0" xfId="19" applyNumberFormat="1" applyFont="1" applyBorder="1" applyAlignment="1">
      <alignment horizontal="right"/>
      <protection/>
    </xf>
    <xf numFmtId="173" fontId="2" fillId="0" borderId="6" xfId="19" applyNumberFormat="1" applyFont="1" applyFill="1" applyBorder="1" applyAlignment="1" applyProtection="1">
      <alignment horizontal="right"/>
      <protection/>
    </xf>
    <xf numFmtId="178" fontId="3" fillId="0" borderId="0" xfId="19" applyNumberFormat="1" applyFont="1" applyBorder="1" applyAlignment="1">
      <alignment horizontal="right"/>
      <protection/>
    </xf>
    <xf numFmtId="178" fontId="3" fillId="0" borderId="0" xfId="19" applyNumberFormat="1" applyFont="1" applyBorder="1" applyAlignment="1">
      <alignment horizontal="center"/>
      <protection/>
    </xf>
    <xf numFmtId="0" fontId="8" fillId="0" borderId="0" xfId="20" applyNumberFormat="1" applyFont="1" applyFill="1" applyBorder="1">
      <alignment/>
      <protection/>
    </xf>
    <xf numFmtId="179" fontId="2" fillId="0" borderId="0" xfId="15" applyNumberFormat="1" applyFont="1" applyFill="1" applyBorder="1" applyAlignment="1" applyProtection="1">
      <alignment horizontal="right"/>
      <protection/>
    </xf>
    <xf numFmtId="179" fontId="2" fillId="0" borderId="0" xfId="19" applyNumberFormat="1" applyFont="1" applyBorder="1" applyAlignment="1">
      <alignment vertical="center"/>
      <protection/>
    </xf>
    <xf numFmtId="173" fontId="2" fillId="0" borderId="1" xfId="0" applyNumberFormat="1" applyFont="1" applyBorder="1" applyAlignment="1">
      <alignment horizontal="center"/>
    </xf>
    <xf numFmtId="0" fontId="9" fillId="0" borderId="0" xfId="20" applyNumberFormat="1" applyFont="1" applyFill="1" applyBorder="1">
      <alignment/>
      <protection/>
    </xf>
    <xf numFmtId="0" fontId="8" fillId="0" borderId="0" xfId="20" applyNumberFormat="1" applyFont="1" applyBorder="1">
      <alignment/>
      <protection/>
    </xf>
    <xf numFmtId="173" fontId="2" fillId="0" borderId="6" xfId="0" applyNumberFormat="1" applyFont="1" applyBorder="1" applyAlignment="1">
      <alignment/>
    </xf>
    <xf numFmtId="0" fontId="2" fillId="0" borderId="0" xfId="0" applyNumberFormat="1" applyFont="1" applyBorder="1" applyAlignment="1">
      <alignment horizontal="left" wrapText="1"/>
    </xf>
    <xf numFmtId="0" fontId="2" fillId="0" borderId="0" xfId="19" applyNumberFormat="1" applyFont="1" applyBorder="1">
      <alignment/>
      <protection/>
    </xf>
    <xf numFmtId="0" fontId="2" fillId="0" borderId="0" xfId="19" applyNumberFormat="1" applyFont="1" applyBorder="1" applyAlignment="1">
      <alignment horizontal="center"/>
      <protection/>
    </xf>
    <xf numFmtId="0" fontId="3" fillId="0" borderId="0" xfId="19" applyNumberFormat="1" applyFont="1" applyBorder="1" applyAlignment="1">
      <alignment horizontal="center"/>
      <protection/>
    </xf>
  </cellXfs>
  <cellStyles count="8">
    <cellStyle name="Normal" xfId="0"/>
    <cellStyle name="Comma" xfId="15"/>
    <cellStyle name="Comma [0]" xfId="16"/>
    <cellStyle name="Currency" xfId="17"/>
    <cellStyle name="Currency [0]" xfId="18"/>
    <cellStyle name="Normal_BS96" xfId="19"/>
    <cellStyle name="Normal_PL96"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6</xdr:row>
      <xdr:rowOff>123825</xdr:rowOff>
    </xdr:from>
    <xdr:to>
      <xdr:col>5</xdr:col>
      <xdr:colOff>323850</xdr:colOff>
      <xdr:row>6</xdr:row>
      <xdr:rowOff>123825</xdr:rowOff>
    </xdr:to>
    <xdr:sp>
      <xdr:nvSpPr>
        <xdr:cNvPr id="1" name="Line 1"/>
        <xdr:cNvSpPr>
          <a:spLocks/>
        </xdr:cNvSpPr>
      </xdr:nvSpPr>
      <xdr:spPr>
        <a:xfrm>
          <a:off x="2933700" y="1438275"/>
          <a:ext cx="2476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5</xdr:col>
      <xdr:colOff>76200</xdr:colOff>
      <xdr:row>6</xdr:row>
      <xdr:rowOff>57150</xdr:rowOff>
    </xdr:from>
    <xdr:to>
      <xdr:col>5</xdr:col>
      <xdr:colOff>76200</xdr:colOff>
      <xdr:row>6</xdr:row>
      <xdr:rowOff>200025</xdr:rowOff>
    </xdr:to>
    <xdr:sp>
      <xdr:nvSpPr>
        <xdr:cNvPr id="2" name="Line 2"/>
        <xdr:cNvSpPr>
          <a:spLocks/>
        </xdr:cNvSpPr>
      </xdr:nvSpPr>
      <xdr:spPr>
        <a:xfrm>
          <a:off x="2933700" y="1371600"/>
          <a:ext cx="0" cy="1428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8</xdr:col>
      <xdr:colOff>0</xdr:colOff>
      <xdr:row>6</xdr:row>
      <xdr:rowOff>57150</xdr:rowOff>
    </xdr:from>
    <xdr:to>
      <xdr:col>8</xdr:col>
      <xdr:colOff>0</xdr:colOff>
      <xdr:row>7</xdr:row>
      <xdr:rowOff>0</xdr:rowOff>
    </xdr:to>
    <xdr:sp>
      <xdr:nvSpPr>
        <xdr:cNvPr id="3" name="Line 3"/>
        <xdr:cNvSpPr>
          <a:spLocks/>
        </xdr:cNvSpPr>
      </xdr:nvSpPr>
      <xdr:spPr>
        <a:xfrm>
          <a:off x="5762625" y="1371600"/>
          <a:ext cx="0" cy="16192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twoCellAnchor>
    <xdr:from>
      <xdr:col>7</xdr:col>
      <xdr:colOff>714375</xdr:colOff>
      <xdr:row>6</xdr:row>
      <xdr:rowOff>123825</xdr:rowOff>
    </xdr:from>
    <xdr:to>
      <xdr:col>8</xdr:col>
      <xdr:colOff>0</xdr:colOff>
      <xdr:row>6</xdr:row>
      <xdr:rowOff>123825</xdr:rowOff>
    </xdr:to>
    <xdr:sp>
      <xdr:nvSpPr>
        <xdr:cNvPr id="4" name="Line 4"/>
        <xdr:cNvSpPr>
          <a:spLocks/>
        </xdr:cNvSpPr>
      </xdr:nvSpPr>
      <xdr:spPr>
        <a:xfrm>
          <a:off x="5562600" y="1438275"/>
          <a:ext cx="20002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BXFS0001\VOL3\1AUDIT\PASCORP\CONSOL\CONS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46"/>
  <sheetViews>
    <sheetView workbookViewId="0" topLeftCell="A12">
      <selection activeCell="A28" sqref="A28"/>
    </sheetView>
  </sheetViews>
  <sheetFormatPr defaultColWidth="9.00390625" defaultRowHeight="16.5"/>
  <cols>
    <col min="1" max="1" width="3.625" style="1" customWidth="1"/>
    <col min="2" max="5" width="9.00390625" style="1" customWidth="1"/>
    <col min="6" max="6" width="6.125" style="1" customWidth="1"/>
    <col min="7" max="7" width="5.00390625" style="2" customWidth="1"/>
    <col min="8" max="8" width="18.00390625" style="1" customWidth="1"/>
    <col min="9" max="9" width="1.625" style="1" customWidth="1"/>
    <col min="10" max="10" width="18.00390625" style="1" customWidth="1"/>
    <col min="11" max="16384" width="9.00390625" style="1" customWidth="1"/>
  </cols>
  <sheetData>
    <row r="1" spans="1:10" ht="17.25" customHeight="1">
      <c r="A1" s="3" t="s">
        <v>0</v>
      </c>
      <c r="B1" s="4"/>
      <c r="C1" s="4"/>
      <c r="D1" s="4"/>
      <c r="E1" s="4"/>
      <c r="F1" s="4"/>
      <c r="G1" s="4"/>
      <c r="H1" s="2"/>
      <c r="I1" s="2"/>
      <c r="J1" s="2"/>
    </row>
    <row r="2" spans="1:10" ht="17.25" customHeight="1">
      <c r="A2" s="5" t="s">
        <v>1</v>
      </c>
      <c r="B2" s="2"/>
      <c r="C2" s="2"/>
      <c r="D2" s="2"/>
      <c r="E2" s="2"/>
      <c r="F2" s="2"/>
      <c r="H2" s="2"/>
      <c r="I2" s="2"/>
      <c r="J2" s="2"/>
    </row>
    <row r="3" spans="1:10" ht="17.25" customHeight="1">
      <c r="A3" s="2"/>
      <c r="B3" s="2"/>
      <c r="C3" s="2"/>
      <c r="D3" s="2"/>
      <c r="E3" s="2"/>
      <c r="F3" s="2"/>
      <c r="H3" s="2"/>
      <c r="I3" s="2"/>
      <c r="J3" s="2"/>
    </row>
    <row r="4" spans="1:10" ht="17.25" customHeight="1">
      <c r="A4" s="5" t="s">
        <v>2</v>
      </c>
      <c r="B4" s="4"/>
      <c r="C4" s="4"/>
      <c r="D4" s="2"/>
      <c r="E4" s="2"/>
      <c r="F4" s="2"/>
      <c r="H4" s="2"/>
      <c r="I4" s="2"/>
      <c r="J4" s="2"/>
    </row>
    <row r="5" spans="1:10" ht="17.25" customHeight="1">
      <c r="A5" s="6" t="s">
        <v>3</v>
      </c>
      <c r="B5" s="7"/>
      <c r="C5" s="7"/>
      <c r="D5" s="8"/>
      <c r="E5" s="8"/>
      <c r="F5" s="8"/>
      <c r="G5" s="8"/>
      <c r="H5" s="8"/>
      <c r="I5" s="8"/>
      <c r="J5" s="8"/>
    </row>
    <row r="6" spans="1:10" ht="17.25" customHeight="1">
      <c r="A6" s="7"/>
      <c r="B6" s="7"/>
      <c r="C6" s="7"/>
      <c r="D6" s="8"/>
      <c r="E6" s="8"/>
      <c r="F6" s="8"/>
      <c r="G6" s="8"/>
      <c r="H6" s="9" t="s">
        <v>4</v>
      </c>
      <c r="I6" s="9"/>
      <c r="J6" s="9" t="s">
        <v>5</v>
      </c>
    </row>
    <row r="7" spans="1:10" ht="17.25" customHeight="1">
      <c r="A7" s="7"/>
      <c r="B7" s="7"/>
      <c r="C7" s="7"/>
      <c r="D7" s="8"/>
      <c r="E7" s="8"/>
      <c r="F7" s="8"/>
      <c r="G7" s="8"/>
      <c r="H7" s="9" t="s">
        <v>6</v>
      </c>
      <c r="I7" s="9"/>
      <c r="J7" s="9" t="s">
        <v>7</v>
      </c>
    </row>
    <row r="8" spans="7:10" s="10" customFormat="1" ht="17.25" customHeight="1">
      <c r="G8" s="11" t="s">
        <v>8</v>
      </c>
      <c r="H8" s="12">
        <v>38383</v>
      </c>
      <c r="J8" s="12">
        <v>38383</v>
      </c>
    </row>
    <row r="9" spans="7:10" s="10" customFormat="1" ht="17.25" customHeight="1">
      <c r="G9" s="13"/>
      <c r="H9" s="9" t="s">
        <v>9</v>
      </c>
      <c r="J9" s="9" t="s">
        <v>10</v>
      </c>
    </row>
    <row r="10" spans="7:10" s="10" customFormat="1" ht="17.25" customHeight="1">
      <c r="G10" s="13"/>
      <c r="H10" s="9"/>
      <c r="J10" s="9"/>
    </row>
    <row r="11" spans="7:10" ht="17.25" customHeight="1">
      <c r="G11" s="4"/>
      <c r="H11" s="2"/>
      <c r="J11" s="2"/>
    </row>
    <row r="12" spans="1:10" s="17" customFormat="1" ht="17.25" customHeight="1">
      <c r="A12" s="14" t="s">
        <v>11</v>
      </c>
      <c r="B12" s="15"/>
      <c r="C12" s="1"/>
      <c r="D12" s="1"/>
      <c r="E12" s="1"/>
      <c r="F12" s="1"/>
      <c r="G12" s="2">
        <v>8</v>
      </c>
      <c r="H12" s="16">
        <v>32257</v>
      </c>
      <c r="I12" s="16"/>
      <c r="J12" s="16">
        <v>102546</v>
      </c>
    </row>
    <row r="13" spans="1:10" s="17" customFormat="1" ht="17.25" customHeight="1">
      <c r="A13" s="14"/>
      <c r="B13" s="15"/>
      <c r="C13" s="1"/>
      <c r="D13" s="1"/>
      <c r="E13" s="1"/>
      <c r="F13" s="1"/>
      <c r="G13" s="2"/>
      <c r="H13" s="16"/>
      <c r="I13" s="16"/>
      <c r="J13" s="16"/>
    </row>
    <row r="14" spans="1:10" s="17" customFormat="1" ht="17.25" customHeight="1">
      <c r="A14" s="14" t="s">
        <v>12</v>
      </c>
      <c r="B14" s="15"/>
      <c r="C14" s="1"/>
      <c r="D14" s="1"/>
      <c r="E14" s="1"/>
      <c r="F14" s="1"/>
      <c r="G14" s="2"/>
      <c r="H14" s="16">
        <f>-21926-5651</f>
        <v>-27577</v>
      </c>
      <c r="I14" s="16"/>
      <c r="J14" s="16">
        <f>-72561-16154</f>
        <v>-88715</v>
      </c>
    </row>
    <row r="15" spans="1:10" s="17" customFormat="1" ht="17.25" customHeight="1">
      <c r="A15" s="14"/>
      <c r="B15" s="15"/>
      <c r="C15" s="1"/>
      <c r="D15" s="1"/>
      <c r="E15" s="1"/>
      <c r="F15" s="1"/>
      <c r="G15" s="2"/>
      <c r="H15" s="16"/>
      <c r="I15" s="16"/>
      <c r="J15" s="16"/>
    </row>
    <row r="16" spans="1:10" s="17" customFormat="1" ht="17.25" customHeight="1">
      <c r="A16" s="14" t="s">
        <v>13</v>
      </c>
      <c r="B16" s="15"/>
      <c r="C16" s="1"/>
      <c r="D16" s="1"/>
      <c r="E16" s="1"/>
      <c r="F16" s="1"/>
      <c r="G16" s="2"/>
      <c r="H16" s="16">
        <v>478</v>
      </c>
      <c r="I16" s="16"/>
      <c r="J16" s="16">
        <v>861</v>
      </c>
    </row>
    <row r="17" spans="1:10" ht="12.75" customHeight="1" hidden="1">
      <c r="A17" s="14" t="s">
        <v>14</v>
      </c>
      <c r="B17" s="15"/>
      <c r="H17" s="16"/>
      <c r="I17" s="16"/>
      <c r="J17" s="16"/>
    </row>
    <row r="18" spans="1:10" ht="12.75" customHeight="1" hidden="1">
      <c r="A18" s="14" t="s">
        <v>15</v>
      </c>
      <c r="B18" s="15"/>
      <c r="H18" s="16"/>
      <c r="I18" s="16"/>
      <c r="J18" s="16"/>
    </row>
    <row r="19" spans="1:10" ht="12.75" customHeight="1" hidden="1">
      <c r="A19" s="18" t="s">
        <v>16</v>
      </c>
      <c r="B19" s="15"/>
      <c r="H19" s="16"/>
      <c r="I19" s="16"/>
      <c r="J19" s="16"/>
    </row>
    <row r="20" spans="1:10" s="17" customFormat="1" ht="12.75" customHeight="1" hidden="1">
      <c r="A20" s="14" t="s">
        <v>17</v>
      </c>
      <c r="B20" s="15"/>
      <c r="C20" s="1"/>
      <c r="D20" s="1"/>
      <c r="E20" s="1"/>
      <c r="F20" s="1"/>
      <c r="G20" s="2"/>
      <c r="H20" s="16"/>
      <c r="I20" s="16"/>
      <c r="J20" s="16"/>
    </row>
    <row r="21" spans="1:10" s="17" customFormat="1" ht="17.25" customHeight="1">
      <c r="A21" s="14"/>
      <c r="B21" s="15"/>
      <c r="C21" s="1"/>
      <c r="D21" s="1"/>
      <c r="E21" s="1"/>
      <c r="F21" s="1"/>
      <c r="G21" s="2"/>
      <c r="H21" s="19"/>
      <c r="I21" s="16"/>
      <c r="J21" s="16"/>
    </row>
    <row r="22" spans="1:10" s="17" customFormat="1" ht="17.25" customHeight="1">
      <c r="A22" s="18" t="s">
        <v>18</v>
      </c>
      <c r="B22" s="15"/>
      <c r="C22" s="1"/>
      <c r="D22" s="1"/>
      <c r="E22" s="1"/>
      <c r="F22" s="1"/>
      <c r="G22" s="2">
        <v>8</v>
      </c>
      <c r="H22" s="20">
        <f>SUM(H12:H21)</f>
        <v>5158</v>
      </c>
      <c r="I22" s="16"/>
      <c r="J22" s="20">
        <f>SUM(J12:J21)</f>
        <v>14692</v>
      </c>
    </row>
    <row r="23" spans="1:10" s="17" customFormat="1" ht="17.25" customHeight="1">
      <c r="A23" s="18"/>
      <c r="B23" s="15"/>
      <c r="C23" s="1"/>
      <c r="D23" s="1"/>
      <c r="E23" s="1"/>
      <c r="F23" s="1"/>
      <c r="G23" s="2"/>
      <c r="H23" s="21"/>
      <c r="I23" s="16"/>
      <c r="J23" s="21"/>
    </row>
    <row r="24" spans="1:10" s="17" customFormat="1" ht="17.25" customHeight="1">
      <c r="A24" s="14" t="s">
        <v>19</v>
      </c>
      <c r="B24" s="15"/>
      <c r="C24" s="1"/>
      <c r="D24" s="1"/>
      <c r="E24" s="1"/>
      <c r="F24" s="1"/>
      <c r="G24" s="2"/>
      <c r="H24" s="16">
        <v>-227</v>
      </c>
      <c r="I24" s="16"/>
      <c r="J24" s="16">
        <v>-1207</v>
      </c>
    </row>
    <row r="25" spans="1:10" s="17" customFormat="1" ht="17.25" customHeight="1">
      <c r="A25" s="14"/>
      <c r="B25" s="15"/>
      <c r="C25" s="1"/>
      <c r="D25" s="1"/>
      <c r="E25" s="1"/>
      <c r="F25" s="1"/>
      <c r="G25" s="2"/>
      <c r="H25" s="16"/>
      <c r="I25" s="16"/>
      <c r="J25" s="16"/>
    </row>
    <row r="26" spans="1:10" ht="17.25" customHeight="1">
      <c r="A26" s="22" t="s">
        <v>20</v>
      </c>
      <c r="B26" s="15"/>
      <c r="G26" s="2">
        <v>15</v>
      </c>
      <c r="H26" s="23">
        <f>SUM(H22:H24)</f>
        <v>4931</v>
      </c>
      <c r="I26" s="16"/>
      <c r="J26" s="23">
        <f>SUM(J22:J24)</f>
        <v>13485</v>
      </c>
    </row>
    <row r="27" spans="1:10" ht="17.25" customHeight="1">
      <c r="A27" s="18"/>
      <c r="B27" s="15"/>
      <c r="H27" s="16"/>
      <c r="I27" s="16"/>
      <c r="J27" s="16"/>
    </row>
    <row r="28" spans="1:10" s="17" customFormat="1" ht="17.25" customHeight="1">
      <c r="A28" s="24" t="s">
        <v>21</v>
      </c>
      <c r="B28" s="1"/>
      <c r="C28" s="1"/>
      <c r="D28" s="1"/>
      <c r="E28" s="1"/>
      <c r="F28" s="1"/>
      <c r="G28" s="2">
        <v>18</v>
      </c>
      <c r="H28" s="16">
        <v>-24</v>
      </c>
      <c r="I28" s="16"/>
      <c r="J28" s="16">
        <v>-2207</v>
      </c>
    </row>
    <row r="29" spans="1:10" s="17" customFormat="1" ht="17.25" customHeight="1">
      <c r="A29" s="24"/>
      <c r="B29" s="1"/>
      <c r="C29" s="1"/>
      <c r="D29" s="1"/>
      <c r="E29" s="1"/>
      <c r="F29" s="1"/>
      <c r="G29" s="2"/>
      <c r="H29" s="19"/>
      <c r="I29" s="16"/>
      <c r="J29" s="19"/>
    </row>
    <row r="30" spans="1:10" ht="17.25" customHeight="1">
      <c r="A30" s="25" t="s">
        <v>135</v>
      </c>
      <c r="H30" s="16">
        <f>SUM(H26:H28)</f>
        <v>4907</v>
      </c>
      <c r="I30" s="16"/>
      <c r="J30" s="16">
        <f>SUM(J26:J28)</f>
        <v>11278</v>
      </c>
    </row>
    <row r="31" spans="1:10" ht="17.25" customHeight="1">
      <c r="A31" s="25"/>
      <c r="H31" s="16"/>
      <c r="I31" s="16"/>
      <c r="J31" s="16"/>
    </row>
    <row r="32" spans="1:10" ht="17.25" customHeight="1">
      <c r="A32" s="25" t="s">
        <v>22</v>
      </c>
      <c r="H32" s="16">
        <v>30</v>
      </c>
      <c r="I32" s="16"/>
      <c r="J32" s="16">
        <v>30</v>
      </c>
    </row>
    <row r="33" spans="1:10" ht="17.25" customHeight="1">
      <c r="A33" s="25"/>
      <c r="H33" s="16"/>
      <c r="I33" s="16"/>
      <c r="J33" s="16"/>
    </row>
    <row r="34" spans="1:10" ht="17.25" customHeight="1">
      <c r="A34" s="25" t="s">
        <v>136</v>
      </c>
      <c r="B34" s="25"/>
      <c r="H34" s="26">
        <f>H30-H32</f>
        <v>4877</v>
      </c>
      <c r="I34" s="16"/>
      <c r="J34" s="26">
        <f>J30-J32</f>
        <v>11248</v>
      </c>
    </row>
    <row r="35" spans="1:10" s="17" customFormat="1" ht="17.25" customHeight="1">
      <c r="A35" s="25"/>
      <c r="B35" s="1"/>
      <c r="C35" s="1"/>
      <c r="D35" s="1"/>
      <c r="E35" s="1"/>
      <c r="F35" s="1"/>
      <c r="G35" s="2"/>
      <c r="H35" s="16"/>
      <c r="I35" s="16"/>
      <c r="J35" s="16"/>
    </row>
    <row r="36" spans="1:10" s="17" customFormat="1" ht="17.25" customHeight="1">
      <c r="A36" s="25" t="s">
        <v>23</v>
      </c>
      <c r="B36" s="1"/>
      <c r="C36" s="1"/>
      <c r="D36" s="1"/>
      <c r="E36" s="1"/>
      <c r="F36" s="1"/>
      <c r="G36" s="2"/>
      <c r="H36" s="16"/>
      <c r="I36" s="16"/>
      <c r="J36" s="16"/>
    </row>
    <row r="37" spans="1:10" s="17" customFormat="1" ht="17.25" customHeight="1">
      <c r="A37" s="25"/>
      <c r="B37" s="1" t="s">
        <v>24</v>
      </c>
      <c r="C37" s="1"/>
      <c r="D37" s="1"/>
      <c r="E37" s="1"/>
      <c r="F37" s="1"/>
      <c r="G37" s="2">
        <v>26</v>
      </c>
      <c r="H37" s="27">
        <v>1.24</v>
      </c>
      <c r="I37" s="16"/>
      <c r="J37" s="27">
        <v>2.86</v>
      </c>
    </row>
    <row r="38" spans="2:10" ht="17.25" customHeight="1">
      <c r="B38" s="1" t="s">
        <v>25</v>
      </c>
      <c r="G38" s="2">
        <v>26</v>
      </c>
      <c r="H38" s="28">
        <v>0</v>
      </c>
      <c r="I38" s="16"/>
      <c r="J38" s="28">
        <v>0</v>
      </c>
    </row>
    <row r="39" spans="1:10" ht="17.25" customHeight="1">
      <c r="A39" s="25"/>
      <c r="H39" s="16"/>
      <c r="I39" s="16"/>
      <c r="J39" s="16"/>
    </row>
    <row r="40" spans="1:10" s="17" customFormat="1" ht="17.25" customHeight="1">
      <c r="A40" s="25"/>
      <c r="B40" s="1"/>
      <c r="C40" s="1"/>
      <c r="D40" s="1"/>
      <c r="E40" s="1"/>
      <c r="F40" s="1"/>
      <c r="G40" s="4"/>
      <c r="H40" s="16"/>
      <c r="I40" s="16"/>
      <c r="J40" s="16"/>
    </row>
    <row r="41" spans="8:10" ht="15.75">
      <c r="H41" s="29"/>
      <c r="I41" s="29"/>
      <c r="J41" s="29"/>
    </row>
    <row r="42" spans="1:10" ht="18" customHeight="1">
      <c r="A42" s="53" t="s">
        <v>26</v>
      </c>
      <c r="B42" s="53"/>
      <c r="C42" s="53"/>
      <c r="D42" s="53"/>
      <c r="E42" s="53"/>
      <c r="F42" s="53"/>
      <c r="G42" s="53"/>
      <c r="H42" s="53"/>
      <c r="I42" s="53"/>
      <c r="J42" s="53"/>
    </row>
    <row r="43" spans="1:10" ht="18" customHeight="1">
      <c r="A43" s="54"/>
      <c r="B43" s="54"/>
      <c r="C43" s="54"/>
      <c r="D43" s="54"/>
      <c r="E43" s="54"/>
      <c r="F43" s="54"/>
      <c r="G43" s="55"/>
      <c r="H43" s="54"/>
      <c r="I43" s="54"/>
      <c r="J43" s="54"/>
    </row>
    <row r="44" spans="1:10" ht="18" customHeight="1">
      <c r="A44" s="54"/>
      <c r="B44" s="54"/>
      <c r="C44" s="54"/>
      <c r="D44" s="54"/>
      <c r="E44" s="54"/>
      <c r="F44" s="54"/>
      <c r="G44" s="55"/>
      <c r="H44" s="54"/>
      <c r="I44" s="54"/>
      <c r="J44" s="54"/>
    </row>
    <row r="45" spans="1:10" ht="16.5">
      <c r="A45" s="54"/>
      <c r="B45" s="54"/>
      <c r="C45" s="54"/>
      <c r="D45" s="54"/>
      <c r="E45" s="54"/>
      <c r="F45" s="54"/>
      <c r="G45" s="55"/>
      <c r="H45" s="54"/>
      <c r="I45" s="54"/>
      <c r="J45" s="54"/>
    </row>
    <row r="46" spans="1:10" ht="16.5">
      <c r="A46" s="54"/>
      <c r="B46" s="54"/>
      <c r="C46" s="54"/>
      <c r="D46" s="54"/>
      <c r="E46" s="54"/>
      <c r="F46" s="54"/>
      <c r="G46" s="55"/>
      <c r="H46" s="54"/>
      <c r="I46" s="54"/>
      <c r="J46" s="54"/>
    </row>
  </sheetData>
  <mergeCells count="1">
    <mergeCell ref="A42:J46"/>
  </mergeCells>
  <printOptions/>
  <pageMargins left="0.8298611111111112" right="0.2798611111111111" top="0.3902777777777778" bottom="0.3902777777777778" header="0.5" footer="0.5"/>
  <pageSetup firstPageNumber="1" useFirstPageNumber="1" fitToHeight="0" horizontalDpi="300" verticalDpi="300" orientation="portrait" paperSize="9" scale="95"/>
  <headerFooter alignWithMargins="0">
    <oddHeader>&amp;L&amp;"Times New Roman,Regular"&amp;12 618533-M</oddHeader>
    <oddFooter>&amp;C&amp;"Times New Roman,Regular"&amp;12&amp;P</oddFooter>
  </headerFooter>
</worksheet>
</file>

<file path=xl/worksheets/sheet2.xml><?xml version="1.0" encoding="utf-8"?>
<worksheet xmlns="http://schemas.openxmlformats.org/spreadsheetml/2006/main" xmlns:r="http://schemas.openxmlformats.org/officeDocument/2006/relationships">
  <dimension ref="A1:N66"/>
  <sheetViews>
    <sheetView workbookViewId="0" topLeftCell="A27">
      <selection activeCell="H49" sqref="H49"/>
    </sheetView>
  </sheetViews>
  <sheetFormatPr defaultColWidth="9.00390625" defaultRowHeight="16.5"/>
  <cols>
    <col min="1" max="1" width="3.625" style="1" customWidth="1"/>
    <col min="2" max="5" width="9.00390625" style="1" customWidth="1"/>
    <col min="6" max="6" width="6.125" style="1" customWidth="1"/>
    <col min="7" max="7" width="5.00390625" style="2" customWidth="1"/>
    <col min="8" max="8" width="18.875" style="1" customWidth="1"/>
    <col min="9" max="9" width="1.625" style="1" customWidth="1"/>
    <col min="10" max="10" width="18.875" style="1" customWidth="1"/>
    <col min="11" max="16384" width="9.00390625" style="1" customWidth="1"/>
  </cols>
  <sheetData>
    <row r="1" spans="1:10" ht="17.25" customHeight="1">
      <c r="A1" s="3" t="str">
        <f>'IS2004_Q1'!A1</f>
        <v>ADVENTA BERHAD</v>
      </c>
      <c r="B1" s="4"/>
      <c r="C1" s="4"/>
      <c r="D1" s="4"/>
      <c r="E1" s="4"/>
      <c r="F1" s="4"/>
      <c r="G1" s="4"/>
      <c r="H1" s="2"/>
      <c r="I1" s="2"/>
      <c r="J1" s="2"/>
    </row>
    <row r="2" spans="1:10" ht="17.25" customHeight="1">
      <c r="A2" s="5" t="s">
        <v>27</v>
      </c>
      <c r="B2" s="2"/>
      <c r="C2" s="2"/>
      <c r="D2" s="2"/>
      <c r="E2" s="2"/>
      <c r="F2" s="2"/>
      <c r="H2" s="2"/>
      <c r="I2" s="2"/>
      <c r="J2" s="2"/>
    </row>
    <row r="3" spans="1:14" ht="17.25" customHeight="1">
      <c r="A3" s="2"/>
      <c r="B3" s="2"/>
      <c r="C3" s="2"/>
      <c r="D3" s="2"/>
      <c r="E3" s="2"/>
      <c r="F3" s="2"/>
      <c r="H3" s="2"/>
      <c r="I3" s="2"/>
      <c r="J3" s="2"/>
      <c r="L3" s="9"/>
      <c r="M3" s="9"/>
      <c r="N3" s="9"/>
    </row>
    <row r="4" spans="1:14" ht="17.25" customHeight="1">
      <c r="A4" s="5" t="s">
        <v>28</v>
      </c>
      <c r="B4" s="4"/>
      <c r="C4" s="4"/>
      <c r="D4" s="2"/>
      <c r="E4" s="2"/>
      <c r="F4" s="2"/>
      <c r="H4" s="2"/>
      <c r="I4" s="2"/>
      <c r="J4" s="2"/>
      <c r="L4" s="9"/>
      <c r="M4" s="9"/>
      <c r="N4" s="9"/>
    </row>
    <row r="5" spans="1:10" ht="17.25" customHeight="1">
      <c r="A5" s="6" t="s">
        <v>29</v>
      </c>
      <c r="B5" s="7"/>
      <c r="C5" s="7"/>
      <c r="D5" s="8"/>
      <c r="E5" s="8"/>
      <c r="F5" s="8"/>
      <c r="G5" s="8"/>
      <c r="H5" s="8"/>
      <c r="I5" s="8"/>
      <c r="J5" s="8"/>
    </row>
    <row r="6" spans="1:10" ht="17.25" customHeight="1">
      <c r="A6" s="6"/>
      <c r="B6" s="7"/>
      <c r="C6" s="7"/>
      <c r="D6" s="8"/>
      <c r="E6" s="8"/>
      <c r="F6" s="8"/>
      <c r="G6" s="8"/>
      <c r="H6" s="9" t="s">
        <v>30</v>
      </c>
      <c r="I6" s="8"/>
      <c r="J6" s="9" t="s">
        <v>31</v>
      </c>
    </row>
    <row r="7" spans="1:10" ht="17.25" customHeight="1">
      <c r="A7" s="7"/>
      <c r="B7" s="7"/>
      <c r="C7" s="7"/>
      <c r="D7" s="8"/>
      <c r="E7" s="8"/>
      <c r="F7" s="8"/>
      <c r="G7" s="8"/>
      <c r="H7" s="9" t="s">
        <v>32</v>
      </c>
      <c r="I7" s="8"/>
      <c r="J7" s="9" t="s">
        <v>33</v>
      </c>
    </row>
    <row r="8" spans="1:10" ht="17.25" customHeight="1">
      <c r="A8" s="7"/>
      <c r="B8" s="7"/>
      <c r="C8" s="7"/>
      <c r="D8" s="8"/>
      <c r="E8" s="8"/>
      <c r="F8" s="8"/>
      <c r="G8" s="8"/>
      <c r="H8" s="9" t="s">
        <v>34</v>
      </c>
      <c r="I8" s="9"/>
      <c r="J8" s="9" t="s">
        <v>35</v>
      </c>
    </row>
    <row r="9" spans="7:10" s="10" customFormat="1" ht="17.25" customHeight="1">
      <c r="G9" s="11" t="s">
        <v>36</v>
      </c>
      <c r="H9" s="12">
        <f>'IS2004_Q1'!J8</f>
        <v>38383</v>
      </c>
      <c r="J9" s="12">
        <v>38017</v>
      </c>
    </row>
    <row r="10" spans="7:10" s="10" customFormat="1" ht="17.25" customHeight="1">
      <c r="G10" s="13"/>
      <c r="H10" s="9" t="s">
        <v>37</v>
      </c>
      <c r="J10" s="9" t="s">
        <v>38</v>
      </c>
    </row>
    <row r="11" spans="7:10" ht="17.25" customHeight="1">
      <c r="G11" s="4"/>
      <c r="H11" s="2"/>
      <c r="J11" s="2"/>
    </row>
    <row r="12" spans="1:10" s="17" customFormat="1" ht="17.25" customHeight="1">
      <c r="A12" s="6" t="s">
        <v>39</v>
      </c>
      <c r="B12" s="1"/>
      <c r="C12" s="1"/>
      <c r="D12" s="1"/>
      <c r="E12" s="1"/>
      <c r="F12" s="1"/>
      <c r="G12" s="4"/>
      <c r="H12" s="16"/>
      <c r="I12" s="16"/>
      <c r="J12" s="16"/>
    </row>
    <row r="13" spans="1:10" ht="17.25" customHeight="1">
      <c r="A13" s="31" t="s">
        <v>40</v>
      </c>
      <c r="G13" s="2">
        <v>9</v>
      </c>
      <c r="H13" s="16">
        <v>66348</v>
      </c>
      <c r="I13" s="16"/>
      <c r="J13" s="32">
        <v>0</v>
      </c>
    </row>
    <row r="14" spans="1:10" ht="17.25" customHeight="1">
      <c r="A14" s="31" t="s">
        <v>41</v>
      </c>
      <c r="H14" s="16">
        <v>42</v>
      </c>
      <c r="I14" s="16"/>
      <c r="J14" s="32">
        <v>0</v>
      </c>
    </row>
    <row r="15" spans="1:10" s="17" customFormat="1" ht="17.25" customHeight="1">
      <c r="A15" s="25"/>
      <c r="B15" s="1"/>
      <c r="C15" s="1"/>
      <c r="D15" s="1"/>
      <c r="E15" s="1"/>
      <c r="F15" s="1"/>
      <c r="G15" s="2"/>
      <c r="H15" s="16"/>
      <c r="I15" s="16"/>
      <c r="J15" s="16"/>
    </row>
    <row r="16" spans="1:10" ht="17.25" customHeight="1">
      <c r="A16" s="6" t="s">
        <v>42</v>
      </c>
      <c r="H16" s="16"/>
      <c r="I16" s="16"/>
      <c r="J16" s="16"/>
    </row>
    <row r="17" spans="1:10" ht="17.25" customHeight="1">
      <c r="A17" s="33" t="s">
        <v>43</v>
      </c>
      <c r="H17" s="16">
        <v>18986</v>
      </c>
      <c r="I17" s="16"/>
      <c r="J17" s="32">
        <v>0</v>
      </c>
    </row>
    <row r="18" spans="1:10" ht="17.25" customHeight="1">
      <c r="A18" s="33" t="s">
        <v>44</v>
      </c>
      <c r="H18" s="16">
        <v>34684</v>
      </c>
      <c r="I18" s="16"/>
      <c r="J18" s="32">
        <v>0</v>
      </c>
    </row>
    <row r="19" spans="1:10" s="17" customFormat="1" ht="17.25" customHeight="1">
      <c r="A19" s="33" t="s">
        <v>45</v>
      </c>
      <c r="B19" s="1"/>
      <c r="C19" s="1"/>
      <c r="D19" s="1"/>
      <c r="E19" s="1"/>
      <c r="F19" s="1"/>
      <c r="G19" s="2"/>
      <c r="H19" s="16">
        <f>3915+306</f>
        <v>4221</v>
      </c>
      <c r="I19" s="16"/>
      <c r="J19" s="32">
        <v>0</v>
      </c>
    </row>
    <row r="20" spans="1:10" s="17" customFormat="1" ht="17.25" customHeight="1">
      <c r="A20" s="33" t="s">
        <v>46</v>
      </c>
      <c r="B20" s="1"/>
      <c r="C20" s="1"/>
      <c r="D20" s="1"/>
      <c r="E20" s="1"/>
      <c r="F20" s="1"/>
      <c r="G20" s="2"/>
      <c r="H20" s="16">
        <v>14057</v>
      </c>
      <c r="I20" s="16"/>
      <c r="J20" s="32">
        <v>0</v>
      </c>
    </row>
    <row r="21" spans="1:10" ht="17.25" customHeight="1">
      <c r="A21" s="33" t="s">
        <v>47</v>
      </c>
      <c r="H21" s="16">
        <v>2159</v>
      </c>
      <c r="I21" s="16"/>
      <c r="J21" s="16">
        <v>0</v>
      </c>
    </row>
    <row r="22" spans="1:10" s="17" customFormat="1" ht="17.25" customHeight="1">
      <c r="A22" s="25"/>
      <c r="B22" s="1"/>
      <c r="C22" s="1"/>
      <c r="D22" s="1"/>
      <c r="E22" s="1"/>
      <c r="F22" s="1"/>
      <c r="G22" s="2"/>
      <c r="H22" s="34">
        <f>SUM(H17:H21)</f>
        <v>74107</v>
      </c>
      <c r="I22" s="16"/>
      <c r="J22" s="34">
        <f>SUM(J17:J21)</f>
        <v>0</v>
      </c>
    </row>
    <row r="23" spans="1:10" ht="17.25" customHeight="1">
      <c r="A23" s="25"/>
      <c r="H23" s="16"/>
      <c r="I23" s="16"/>
      <c r="J23" s="16"/>
    </row>
    <row r="24" spans="1:10" s="17" customFormat="1" ht="17.25" customHeight="1">
      <c r="A24" s="6" t="s">
        <v>48</v>
      </c>
      <c r="B24" s="1"/>
      <c r="C24" s="1"/>
      <c r="D24" s="1"/>
      <c r="E24" s="1"/>
      <c r="F24" s="1"/>
      <c r="G24" s="2"/>
      <c r="H24" s="16"/>
      <c r="I24" s="16"/>
      <c r="J24" s="16"/>
    </row>
    <row r="25" spans="1:10" ht="17.25" customHeight="1">
      <c r="A25" s="33" t="s">
        <v>49</v>
      </c>
      <c r="G25" s="2">
        <v>22</v>
      </c>
      <c r="H25" s="16">
        <v>13622</v>
      </c>
      <c r="I25" s="16"/>
      <c r="J25" s="32">
        <v>0</v>
      </c>
    </row>
    <row r="26" spans="1:10" ht="17.25" customHeight="1">
      <c r="A26" s="33" t="s">
        <v>50</v>
      </c>
      <c r="H26" s="16">
        <v>13312</v>
      </c>
      <c r="I26" s="16"/>
      <c r="J26" s="32">
        <v>0</v>
      </c>
    </row>
    <row r="27" spans="1:10" s="17" customFormat="1" ht="17.25" customHeight="1">
      <c r="A27" s="33" t="s">
        <v>51</v>
      </c>
      <c r="B27" s="1"/>
      <c r="C27" s="1"/>
      <c r="D27" s="1"/>
      <c r="E27" s="1"/>
      <c r="F27" s="1"/>
      <c r="G27" s="2"/>
      <c r="H27" s="16">
        <f>4930+710</f>
        <v>5640</v>
      </c>
      <c r="I27" s="16"/>
      <c r="J27" s="16">
        <v>3</v>
      </c>
    </row>
    <row r="28" spans="1:10" s="17" customFormat="1" ht="17.25" customHeight="1">
      <c r="A28" s="33" t="s">
        <v>52</v>
      </c>
      <c r="B28" s="1"/>
      <c r="C28" s="1"/>
      <c r="D28" s="1"/>
      <c r="E28" s="1"/>
      <c r="F28" s="1"/>
      <c r="G28" s="2"/>
      <c r="H28" s="16">
        <v>474</v>
      </c>
      <c r="I28" s="16"/>
      <c r="J28" s="16">
        <v>0</v>
      </c>
    </row>
    <row r="29" spans="1:10" ht="17.25" customHeight="1">
      <c r="A29" s="25"/>
      <c r="H29" s="34">
        <f>SUM(H25:H28)</f>
        <v>33048</v>
      </c>
      <c r="I29" s="16"/>
      <c r="J29" s="34">
        <f>SUM(J25:J28)</f>
        <v>3</v>
      </c>
    </row>
    <row r="30" spans="1:10" ht="17.25" customHeight="1">
      <c r="A30" s="6" t="str">
        <f>IF($H$30&gt;0,"NET CURRENT ASSETS/(LIABILITIES)","NET CURRENT LIABILITIES")</f>
        <v>NET CURRENT ASSETS/(LIABILITIES)</v>
      </c>
      <c r="H30" s="19">
        <f>H22-H29</f>
        <v>41059</v>
      </c>
      <c r="I30" s="16"/>
      <c r="J30" s="19">
        <f>J22-J29</f>
        <v>-3</v>
      </c>
    </row>
    <row r="31" spans="1:10" ht="17.25" customHeight="1">
      <c r="A31" s="6"/>
      <c r="H31" s="35">
        <f>SUM(H13:H14)+H30</f>
        <v>107449</v>
      </c>
      <c r="I31" s="16"/>
      <c r="J31" s="35">
        <f>SUM(J13:J14)+J30</f>
        <v>-3</v>
      </c>
    </row>
    <row r="32" spans="1:10" ht="17.25" customHeight="1">
      <c r="A32" s="6"/>
      <c r="H32" s="16"/>
      <c r="I32" s="16"/>
      <c r="J32" s="16"/>
    </row>
    <row r="33" spans="1:10" ht="17.25" customHeight="1">
      <c r="A33" s="25"/>
      <c r="H33" s="16"/>
      <c r="I33" s="16"/>
      <c r="J33" s="16"/>
    </row>
    <row r="34" spans="1:10" ht="17.25" customHeight="1">
      <c r="A34" s="36" t="s">
        <v>53</v>
      </c>
      <c r="H34" s="16"/>
      <c r="I34" s="16"/>
      <c r="J34" s="16"/>
    </row>
    <row r="35" spans="1:10" ht="17.25" customHeight="1">
      <c r="A35" s="33" t="s">
        <v>54</v>
      </c>
      <c r="H35" s="16">
        <v>45000</v>
      </c>
      <c r="I35" s="16"/>
      <c r="J35" s="37" t="s">
        <v>55</v>
      </c>
    </row>
    <row r="36" spans="1:10" ht="12.75" customHeight="1" hidden="1">
      <c r="A36" s="33" t="s">
        <v>56</v>
      </c>
      <c r="H36" s="16">
        <v>0</v>
      </c>
      <c r="I36" s="16"/>
      <c r="J36" s="32">
        <v>0</v>
      </c>
    </row>
    <row r="37" spans="1:10" ht="17.25" customHeight="1">
      <c r="A37" s="33" t="s">
        <v>57</v>
      </c>
      <c r="H37" s="16">
        <v>35934</v>
      </c>
      <c r="I37" s="16"/>
      <c r="J37" s="32"/>
    </row>
    <row r="38" spans="1:10" ht="17.25" customHeight="1">
      <c r="A38" s="33" t="s">
        <v>58</v>
      </c>
      <c r="H38" s="16">
        <v>1666</v>
      </c>
      <c r="I38" s="16"/>
      <c r="J38" s="32"/>
    </row>
    <row r="39" spans="1:10" ht="17.25" customHeight="1">
      <c r="A39" s="33" t="s">
        <v>59</v>
      </c>
      <c r="B39" s="2"/>
      <c r="C39" s="2"/>
      <c r="D39" s="2"/>
      <c r="E39" s="2"/>
      <c r="F39" s="2"/>
      <c r="H39" s="16">
        <v>7781</v>
      </c>
      <c r="I39" s="16"/>
      <c r="J39" s="32">
        <v>0</v>
      </c>
    </row>
    <row r="40" spans="1:10" ht="17.25" customHeight="1">
      <c r="A40" s="31" t="s">
        <v>60</v>
      </c>
      <c r="B40" s="8"/>
      <c r="C40" s="8"/>
      <c r="D40" s="8"/>
      <c r="E40" s="8"/>
      <c r="F40" s="8"/>
      <c r="G40" s="8"/>
      <c r="H40" s="16">
        <f>'ES2004_Q1'!I33</f>
        <v>9895</v>
      </c>
      <c r="I40" s="16"/>
      <c r="J40" s="32">
        <v>-3</v>
      </c>
    </row>
    <row r="41" spans="1:10" ht="17.25" customHeight="1">
      <c r="A41" s="31" t="s">
        <v>61</v>
      </c>
      <c r="H41" s="34">
        <f>SUM(H35:H40)</f>
        <v>100276</v>
      </c>
      <c r="I41" s="16"/>
      <c r="J41" s="34">
        <f>SUM(J35:J40)</f>
        <v>-3</v>
      </c>
    </row>
    <row r="42" spans="1:10" ht="17.25" customHeight="1">
      <c r="A42" s="25"/>
      <c r="H42" s="16"/>
      <c r="I42" s="16"/>
      <c r="J42" s="16"/>
    </row>
    <row r="43" spans="1:10" ht="17.25" customHeight="1">
      <c r="A43" s="25" t="s">
        <v>62</v>
      </c>
      <c r="H43" s="16">
        <v>433</v>
      </c>
      <c r="I43" s="16"/>
      <c r="J43" s="16"/>
    </row>
    <row r="44" spans="1:10" ht="17.25" customHeight="1">
      <c r="A44" s="33" t="s">
        <v>63</v>
      </c>
      <c r="G44" s="2">
        <v>22</v>
      </c>
      <c r="H44" s="16">
        <v>298</v>
      </c>
      <c r="I44" s="16"/>
      <c r="J44" s="32">
        <v>0</v>
      </c>
    </row>
    <row r="45" spans="1:10" ht="17.25" customHeight="1">
      <c r="A45" s="33" t="s">
        <v>64</v>
      </c>
      <c r="H45" s="16">
        <v>6442</v>
      </c>
      <c r="I45" s="16"/>
      <c r="J45" s="32">
        <v>0</v>
      </c>
    </row>
    <row r="46" spans="1:10" ht="17.25" customHeight="1">
      <c r="A46" s="33" t="s">
        <v>65</v>
      </c>
      <c r="H46" s="34">
        <f>SUM(H43:H45)</f>
        <v>7173</v>
      </c>
      <c r="I46" s="16"/>
      <c r="J46" s="38">
        <f>SUM(J44:J45)</f>
        <v>0</v>
      </c>
    </row>
    <row r="47" spans="8:10" ht="15.75">
      <c r="H47" s="39">
        <f>H41+H46</f>
        <v>107449</v>
      </c>
      <c r="I47" s="16"/>
      <c r="J47" s="39">
        <f>J41+J46</f>
        <v>-3</v>
      </c>
    </row>
    <row r="48" spans="8:10" ht="15.75">
      <c r="H48" s="29"/>
      <c r="I48" s="29"/>
      <c r="J48" s="29"/>
    </row>
    <row r="49" spans="8:10" ht="15.75">
      <c r="H49" s="29"/>
      <c r="I49" s="29"/>
      <c r="J49" s="29"/>
    </row>
    <row r="50" spans="8:10" ht="15.75">
      <c r="H50" s="29"/>
      <c r="I50" s="29"/>
      <c r="J50" s="29"/>
    </row>
    <row r="51" spans="8:10" ht="15.75">
      <c r="H51" s="29"/>
      <c r="I51" s="29"/>
      <c r="J51" s="29"/>
    </row>
    <row r="52" spans="1:10" ht="15.75">
      <c r="A52" s="10" t="s">
        <v>66</v>
      </c>
      <c r="B52" s="10" t="s">
        <v>67</v>
      </c>
      <c r="C52" s="10"/>
      <c r="D52" s="10"/>
      <c r="E52" s="10"/>
      <c r="F52" s="10"/>
      <c r="H52" s="29"/>
      <c r="I52" s="29"/>
      <c r="J52" s="29"/>
    </row>
    <row r="53" spans="8:10" ht="15.75">
      <c r="H53" s="29"/>
      <c r="I53" s="29"/>
      <c r="J53" s="29"/>
    </row>
    <row r="54" spans="8:10" ht="15.75">
      <c r="H54" s="29"/>
      <c r="I54" s="29"/>
      <c r="J54" s="29"/>
    </row>
    <row r="55" spans="8:10" ht="15.75">
      <c r="H55" s="29"/>
      <c r="I55" s="29"/>
      <c r="J55" s="29"/>
    </row>
    <row r="56" spans="8:10" ht="15.75">
      <c r="H56" s="29"/>
      <c r="I56" s="29"/>
      <c r="J56" s="29"/>
    </row>
    <row r="57" spans="8:10" ht="15.75">
      <c r="H57" s="29"/>
      <c r="I57" s="29"/>
      <c r="J57" s="29"/>
    </row>
    <row r="58" spans="8:10" ht="15.75">
      <c r="H58" s="29"/>
      <c r="I58" s="29"/>
      <c r="J58" s="29"/>
    </row>
    <row r="59" spans="8:10" ht="15.75">
      <c r="H59" s="29"/>
      <c r="I59" s="29"/>
      <c r="J59" s="29"/>
    </row>
    <row r="60" ht="15.75"/>
    <row r="61" ht="15.75"/>
    <row r="62" ht="15.75"/>
    <row r="63" ht="15.75"/>
    <row r="64" spans="1:10" ht="18" customHeight="1">
      <c r="A64" s="53" t="s">
        <v>68</v>
      </c>
      <c r="B64" s="53"/>
      <c r="C64" s="53"/>
      <c r="D64" s="53"/>
      <c r="E64" s="53"/>
      <c r="F64" s="53"/>
      <c r="G64" s="53"/>
      <c r="H64" s="53"/>
      <c r="I64" s="53"/>
      <c r="J64" s="53"/>
    </row>
    <row r="65" spans="1:10" ht="18" customHeight="1">
      <c r="A65" s="54"/>
      <c r="B65" s="54"/>
      <c r="C65" s="54"/>
      <c r="D65" s="54"/>
      <c r="E65" s="54"/>
      <c r="F65" s="54"/>
      <c r="G65" s="55"/>
      <c r="H65" s="54"/>
      <c r="I65" s="54"/>
      <c r="J65" s="54"/>
    </row>
    <row r="66" spans="1:10" ht="18" customHeight="1">
      <c r="A66" s="54"/>
      <c r="B66" s="54"/>
      <c r="C66" s="54"/>
      <c r="D66" s="54"/>
      <c r="E66" s="54"/>
      <c r="F66" s="54"/>
      <c r="G66" s="55"/>
      <c r="H66" s="54"/>
      <c r="I66" s="54"/>
      <c r="J66" s="54"/>
    </row>
  </sheetData>
  <mergeCells count="1">
    <mergeCell ref="A64:J66"/>
  </mergeCells>
  <printOptions/>
  <pageMargins left="0.7875" right="0.24027777777777778" top="0.7875" bottom="0.75" header="0.5" footer="0.5"/>
  <pageSetup firstPageNumber="2" useFirstPageNumber="1" fitToHeight="0" horizontalDpi="300" verticalDpi="300" orientation="portrait" paperSize="9"/>
  <headerFooter alignWithMargins="0">
    <oddHeader>&amp;L&amp;"Times New Roman,Regular"&amp;12 618533-M</oddHeader>
    <oddFooter>&amp;C&amp;"Times New Roman,Regular"&amp;12&amp;P</oddFooter>
  </headerFooter>
  <rowBreaks count="1" manualBreakCount="1">
    <brk id="33" max="255" man="1"/>
  </rowBreaks>
</worksheet>
</file>

<file path=xl/worksheets/sheet3.xml><?xml version="1.0" encoding="utf-8"?>
<worksheet xmlns="http://schemas.openxmlformats.org/spreadsheetml/2006/main" xmlns:r="http://schemas.openxmlformats.org/officeDocument/2006/relationships">
  <dimension ref="A1:L45"/>
  <sheetViews>
    <sheetView workbookViewId="0" topLeftCell="A13">
      <selection activeCell="G30" sqref="G30"/>
    </sheetView>
  </sheetViews>
  <sheetFormatPr defaultColWidth="9.00390625" defaultRowHeight="16.5"/>
  <cols>
    <col min="1" max="1" width="3.625" style="1" customWidth="1"/>
    <col min="2" max="3" width="9.00390625" style="1" customWidth="1"/>
    <col min="4" max="4" width="5.00390625" style="2" customWidth="1"/>
    <col min="5" max="5" width="10.875" style="1" customWidth="1"/>
    <col min="6" max="6" width="14.375" style="1" customWidth="1"/>
    <col min="7" max="7" width="11.75390625" style="1" customWidth="1"/>
    <col min="8" max="8" width="12.00390625" style="1" customWidth="1"/>
    <col min="9" max="9" width="13.25390625" style="1" customWidth="1"/>
    <col min="10" max="10" width="11.50390625" style="1" customWidth="1"/>
    <col min="11" max="11" width="9.00390625" style="1" customWidth="1"/>
    <col min="12" max="12" width="10.25390625" style="1" customWidth="1"/>
    <col min="13" max="16384" width="9.00390625" style="1" customWidth="1"/>
  </cols>
  <sheetData>
    <row r="1" spans="1:10" ht="17.25" customHeight="1">
      <c r="A1" s="3" t="str">
        <f>'IS2004_Q1'!A1</f>
        <v>ADVENTA BERHAD</v>
      </c>
      <c r="B1" s="4"/>
      <c r="C1" s="4"/>
      <c r="D1" s="4"/>
      <c r="E1" s="2"/>
      <c r="F1" s="2"/>
      <c r="G1" s="2"/>
      <c r="H1" s="2"/>
      <c r="I1" s="2"/>
      <c r="J1" s="2"/>
    </row>
    <row r="2" spans="1:10" ht="17.25" customHeight="1">
      <c r="A2" s="5" t="s">
        <v>69</v>
      </c>
      <c r="B2" s="2"/>
      <c r="C2" s="2"/>
      <c r="E2" s="2"/>
      <c r="F2" s="2"/>
      <c r="G2" s="2"/>
      <c r="H2" s="2"/>
      <c r="I2" s="2"/>
      <c r="J2" s="2"/>
    </row>
    <row r="3" spans="1:10" ht="17.25" customHeight="1">
      <c r="A3" s="2"/>
      <c r="B3" s="2"/>
      <c r="C3" s="2"/>
      <c r="E3" s="2"/>
      <c r="F3" s="2"/>
      <c r="G3" s="2"/>
      <c r="H3" s="2"/>
      <c r="I3" s="2"/>
      <c r="J3" s="2"/>
    </row>
    <row r="4" spans="1:10" ht="17.25" customHeight="1">
      <c r="A4" s="5" t="s">
        <v>70</v>
      </c>
      <c r="B4" s="4"/>
      <c r="C4" s="4"/>
      <c r="E4" s="2"/>
      <c r="F4" s="2"/>
      <c r="G4" s="2"/>
      <c r="H4" s="2"/>
      <c r="I4" s="2"/>
      <c r="J4" s="2"/>
    </row>
    <row r="5" spans="1:10" ht="17.25" customHeight="1">
      <c r="A5" s="6" t="s">
        <v>71</v>
      </c>
      <c r="B5" s="7"/>
      <c r="C5" s="7"/>
      <c r="D5" s="8"/>
      <c r="E5" s="8"/>
      <c r="F5" s="8"/>
      <c r="G5" s="8"/>
      <c r="H5" s="8"/>
      <c r="I5" s="8"/>
      <c r="J5" s="8"/>
    </row>
    <row r="6" spans="1:10" ht="17.25" customHeight="1">
      <c r="A6" s="6"/>
      <c r="B6" s="7"/>
      <c r="C6" s="7"/>
      <c r="D6" s="8"/>
      <c r="E6" s="8"/>
      <c r="F6" s="8"/>
      <c r="G6" s="8"/>
      <c r="H6" s="8"/>
      <c r="I6" s="8"/>
      <c r="J6" s="8"/>
    </row>
    <row r="7" spans="1:10" ht="17.25" customHeight="1">
      <c r="A7" s="6"/>
      <c r="B7" s="7"/>
      <c r="C7" s="7"/>
      <c r="D7" s="8"/>
      <c r="E7" s="8"/>
      <c r="F7" s="56" t="s">
        <v>72</v>
      </c>
      <c r="G7" s="56"/>
      <c r="H7" s="56"/>
      <c r="I7" s="9" t="s">
        <v>73</v>
      </c>
      <c r="J7" s="8"/>
    </row>
    <row r="8" spans="1:10" ht="17.25" customHeight="1">
      <c r="A8" s="7"/>
      <c r="B8" s="7"/>
      <c r="C8" s="7"/>
      <c r="D8" s="8"/>
      <c r="E8" s="9"/>
      <c r="I8" s="9" t="s">
        <v>74</v>
      </c>
      <c r="J8" s="9"/>
    </row>
    <row r="9" spans="1:10" ht="17.25" customHeight="1">
      <c r="A9" s="7"/>
      <c r="B9" s="7"/>
      <c r="C9" s="7"/>
      <c r="D9" s="8"/>
      <c r="E9" s="9"/>
      <c r="F9" s="9"/>
      <c r="G9" s="9"/>
      <c r="I9" s="9" t="s">
        <v>75</v>
      </c>
      <c r="J9" s="9"/>
    </row>
    <row r="10" spans="1:10" ht="17.25" customHeight="1">
      <c r="A10" s="7"/>
      <c r="B10" s="7"/>
      <c r="C10" s="7"/>
      <c r="D10" s="8"/>
      <c r="E10" s="9" t="s">
        <v>76</v>
      </c>
      <c r="F10" s="9" t="s">
        <v>77</v>
      </c>
      <c r="G10" s="9" t="s">
        <v>78</v>
      </c>
      <c r="H10" s="9" t="s">
        <v>79</v>
      </c>
      <c r="I10" s="9" t="s">
        <v>80</v>
      </c>
      <c r="J10" s="9"/>
    </row>
    <row r="11" spans="4:10" s="10" customFormat="1" ht="17.25" customHeight="1">
      <c r="D11" s="11" t="s">
        <v>81</v>
      </c>
      <c r="E11" s="9" t="s">
        <v>82</v>
      </c>
      <c r="F11" s="9" t="s">
        <v>83</v>
      </c>
      <c r="G11" s="9" t="s">
        <v>84</v>
      </c>
      <c r="H11" s="9" t="s">
        <v>85</v>
      </c>
      <c r="I11" s="9" t="s">
        <v>86</v>
      </c>
      <c r="J11" s="40" t="s">
        <v>87</v>
      </c>
    </row>
    <row r="12" spans="4:10" s="10" customFormat="1" ht="17.25" customHeight="1">
      <c r="D12" s="13"/>
      <c r="E12" s="9" t="s">
        <v>88</v>
      </c>
      <c r="F12" s="9" t="s">
        <v>89</v>
      </c>
      <c r="G12" s="9" t="s">
        <v>90</v>
      </c>
      <c r="H12" s="9" t="s">
        <v>91</v>
      </c>
      <c r="I12" s="9" t="s">
        <v>92</v>
      </c>
      <c r="J12" s="9" t="s">
        <v>93</v>
      </c>
    </row>
    <row r="13" spans="4:10" ht="17.25" customHeight="1">
      <c r="D13" s="4"/>
      <c r="E13" s="2"/>
      <c r="F13" s="2"/>
      <c r="G13" s="2"/>
      <c r="H13" s="2"/>
      <c r="I13" s="2"/>
      <c r="J13" s="2"/>
    </row>
    <row r="14" spans="1:10" s="17" customFormat="1" ht="17.25" customHeight="1">
      <c r="A14" s="10" t="s">
        <v>94</v>
      </c>
      <c r="B14" s="1"/>
      <c r="C14" s="1"/>
      <c r="D14" s="4"/>
      <c r="E14" s="16">
        <v>45000</v>
      </c>
      <c r="F14" s="16">
        <v>36126</v>
      </c>
      <c r="G14" s="16">
        <v>0</v>
      </c>
      <c r="H14" s="16">
        <v>8963</v>
      </c>
      <c r="I14" s="16">
        <v>4111</v>
      </c>
      <c r="J14" s="16">
        <f>SUM(E14:I14)</f>
        <v>94200</v>
      </c>
    </row>
    <row r="15" spans="1:10" ht="12.75" customHeight="1" hidden="1">
      <c r="A15" s="1" t="s">
        <v>95</v>
      </c>
      <c r="D15" s="4"/>
      <c r="E15" s="16"/>
      <c r="F15" s="16"/>
      <c r="G15" s="16"/>
      <c r="H15" s="16"/>
      <c r="I15" s="16"/>
      <c r="J15" s="16"/>
    </row>
    <row r="16" spans="1:10" ht="12.75" customHeight="1" hidden="1">
      <c r="A16" s="41" t="s">
        <v>96</v>
      </c>
      <c r="D16" s="4"/>
      <c r="E16" s="16"/>
      <c r="F16" s="16"/>
      <c r="G16" s="16"/>
      <c r="H16" s="16"/>
      <c r="I16" s="16"/>
      <c r="J16" s="16"/>
    </row>
    <row r="17" spans="1:12" ht="12.75" customHeight="1" hidden="1">
      <c r="A17" s="41" t="s">
        <v>97</v>
      </c>
      <c r="D17" s="4"/>
      <c r="E17" s="16"/>
      <c r="F17" s="16"/>
      <c r="G17" s="16"/>
      <c r="H17" s="16"/>
      <c r="I17" s="16"/>
      <c r="J17" s="16"/>
      <c r="L17" s="16">
        <v>8963365</v>
      </c>
    </row>
    <row r="18" spans="1:10" s="17" customFormat="1" ht="12.75" customHeight="1" hidden="1">
      <c r="A18" s="41" t="s">
        <v>98</v>
      </c>
      <c r="B18" s="1"/>
      <c r="C18" s="1"/>
      <c r="D18" s="4"/>
      <c r="E18" s="16">
        <v>0</v>
      </c>
      <c r="F18" s="16">
        <v>0</v>
      </c>
      <c r="G18" s="16"/>
      <c r="H18" s="16">
        <v>0</v>
      </c>
      <c r="I18" s="16">
        <v>0</v>
      </c>
      <c r="J18" s="16">
        <f>SUM(E18:I18)</f>
        <v>0</v>
      </c>
    </row>
    <row r="19" spans="1:10" s="17" customFormat="1" ht="17.25" customHeight="1">
      <c r="A19" s="1"/>
      <c r="B19" s="1"/>
      <c r="C19" s="1"/>
      <c r="D19" s="4"/>
      <c r="E19" s="16"/>
      <c r="F19" s="16"/>
      <c r="G19" s="16"/>
      <c r="H19" s="16"/>
      <c r="I19" s="16"/>
      <c r="J19" s="16"/>
    </row>
    <row r="20" spans="1:10" ht="17.25" customHeight="1">
      <c r="A20" s="1" t="s">
        <v>99</v>
      </c>
      <c r="E20" s="16">
        <v>0</v>
      </c>
      <c r="F20" s="16">
        <v>0</v>
      </c>
      <c r="G20" s="16">
        <v>0</v>
      </c>
      <c r="H20" s="16">
        <v>0</v>
      </c>
      <c r="I20" s="16">
        <v>2257</v>
      </c>
      <c r="J20" s="16">
        <f>SUM(E20:I20)</f>
        <v>2257</v>
      </c>
    </row>
    <row r="21" spans="1:10" ht="17.25" customHeight="1">
      <c r="A21" s="33"/>
      <c r="D21" s="4"/>
      <c r="E21" s="16"/>
      <c r="F21" s="16"/>
      <c r="G21" s="16"/>
      <c r="H21" s="16"/>
      <c r="I21" s="16"/>
      <c r="J21" s="16"/>
    </row>
    <row r="22" spans="4:10" ht="17.25" customHeight="1">
      <c r="D22" s="4"/>
      <c r="E22" s="16"/>
      <c r="F22" s="16"/>
      <c r="G22" s="16"/>
      <c r="H22" s="16"/>
      <c r="I22" s="16"/>
      <c r="J22" s="16"/>
    </row>
    <row r="23" spans="1:10" ht="17.25" customHeight="1">
      <c r="A23" s="1" t="s">
        <v>100</v>
      </c>
      <c r="D23" s="4"/>
      <c r="E23" s="16">
        <v>0</v>
      </c>
      <c r="F23" s="16">
        <v>-188</v>
      </c>
      <c r="G23" s="16">
        <v>0</v>
      </c>
      <c r="H23" s="16">
        <v>0</v>
      </c>
      <c r="I23" s="16">
        <v>0</v>
      </c>
      <c r="J23" s="16">
        <f>SUM(E23:I23)</f>
        <v>-188</v>
      </c>
    </row>
    <row r="24" spans="4:10" ht="17.25" customHeight="1">
      <c r="D24" s="4"/>
      <c r="E24" s="19"/>
      <c r="F24" s="19"/>
      <c r="G24" s="19"/>
      <c r="H24" s="19"/>
      <c r="I24" s="19"/>
      <c r="J24" s="19"/>
    </row>
    <row r="25" spans="1:10" ht="17.25" customHeight="1">
      <c r="A25" s="10" t="s">
        <v>101</v>
      </c>
      <c r="D25" s="4"/>
      <c r="E25" s="16">
        <f>SUM(E14:E23)</f>
        <v>45000</v>
      </c>
      <c r="F25" s="16">
        <f>SUM(F14:F23)</f>
        <v>35938</v>
      </c>
      <c r="G25" s="16">
        <v>0</v>
      </c>
      <c r="H25" s="16">
        <f>SUM(H14:H23)</f>
        <v>8963</v>
      </c>
      <c r="I25" s="16">
        <f>SUM(I14:I23)</f>
        <v>6368</v>
      </c>
      <c r="J25" s="16">
        <f>SUM(J14:J23)</f>
        <v>96269</v>
      </c>
    </row>
    <row r="26" spans="1:10" s="17" customFormat="1" ht="17.25" customHeight="1">
      <c r="A26" s="1"/>
      <c r="B26" s="1"/>
      <c r="C26" s="1"/>
      <c r="D26" s="4"/>
      <c r="E26" s="16"/>
      <c r="F26" s="16"/>
      <c r="G26" s="16"/>
      <c r="H26" s="16"/>
      <c r="I26" s="16"/>
      <c r="J26" s="16"/>
    </row>
    <row r="27" spans="1:10" s="17" customFormat="1" ht="17.25" customHeight="1">
      <c r="A27" s="1" t="s">
        <v>102</v>
      </c>
      <c r="B27" s="1"/>
      <c r="C27" s="1"/>
      <c r="D27" s="4"/>
      <c r="E27" s="16">
        <v>0</v>
      </c>
      <c r="F27" s="16">
        <v>0</v>
      </c>
      <c r="G27" s="16">
        <v>0</v>
      </c>
      <c r="H27" s="16">
        <v>0</v>
      </c>
      <c r="I27" s="16">
        <f>'IS2004_Q1'!H34</f>
        <v>4877</v>
      </c>
      <c r="J27" s="16">
        <f>SUM(E27:I27)</f>
        <v>4877</v>
      </c>
    </row>
    <row r="28" spans="1:10" s="17" customFormat="1" ht="17.25" customHeight="1">
      <c r="A28" s="1"/>
      <c r="B28" s="1"/>
      <c r="C28" s="1"/>
      <c r="D28" s="4"/>
      <c r="E28" s="16"/>
      <c r="F28" s="16"/>
      <c r="G28" s="16"/>
      <c r="H28" s="16"/>
      <c r="I28" s="16"/>
      <c r="J28" s="16"/>
    </row>
    <row r="29" spans="1:10" s="17" customFormat="1" ht="17.25" customHeight="1">
      <c r="A29" s="1" t="s">
        <v>103</v>
      </c>
      <c r="B29" s="1"/>
      <c r="C29" s="1"/>
      <c r="D29" s="4"/>
      <c r="E29" s="16">
        <v>0</v>
      </c>
      <c r="F29" s="42">
        <v>-4</v>
      </c>
      <c r="G29" s="42">
        <v>1666</v>
      </c>
      <c r="H29" s="16">
        <v>-1182</v>
      </c>
      <c r="I29" s="16">
        <v>0</v>
      </c>
      <c r="J29" s="16">
        <f>SUM(E29:I29)</f>
        <v>480</v>
      </c>
    </row>
    <row r="30" spans="1:10" s="17" customFormat="1" ht="17.25" customHeight="1">
      <c r="A30" s="1"/>
      <c r="B30" s="1"/>
      <c r="C30" s="1"/>
      <c r="D30" s="4"/>
      <c r="E30" s="16"/>
      <c r="F30" s="42"/>
      <c r="G30" s="42"/>
      <c r="H30" s="16"/>
      <c r="I30" s="16"/>
      <c r="J30" s="16"/>
    </row>
    <row r="31" spans="1:10" s="17" customFormat="1" ht="17.25" customHeight="1">
      <c r="A31" s="1" t="s">
        <v>104</v>
      </c>
      <c r="B31" s="1"/>
      <c r="C31" s="1"/>
      <c r="D31" s="4"/>
      <c r="E31" s="16">
        <v>0</v>
      </c>
      <c r="F31" s="42"/>
      <c r="G31" s="42"/>
      <c r="H31" s="16"/>
      <c r="I31" s="16">
        <v>-1350</v>
      </c>
      <c r="J31" s="16">
        <f>SUM(E31:I31)</f>
        <v>-1350</v>
      </c>
    </row>
    <row r="32" spans="1:10" s="17" customFormat="1" ht="17.25" customHeight="1">
      <c r="A32" s="1"/>
      <c r="B32" s="1"/>
      <c r="C32" s="1"/>
      <c r="D32" s="4"/>
      <c r="E32" s="2"/>
      <c r="F32" s="2"/>
      <c r="G32" s="2"/>
      <c r="H32" s="2"/>
      <c r="I32" s="2"/>
      <c r="J32" s="16"/>
    </row>
    <row r="33" spans="1:10" ht="17.25" customHeight="1">
      <c r="A33" s="10" t="s">
        <v>105</v>
      </c>
      <c r="D33" s="4"/>
      <c r="E33" s="43">
        <f aca="true" t="shared" si="0" ref="E33:J33">SUM(E25:E32)</f>
        <v>45000</v>
      </c>
      <c r="F33" s="43">
        <f t="shared" si="0"/>
        <v>35934</v>
      </c>
      <c r="G33" s="43">
        <f t="shared" si="0"/>
        <v>1666</v>
      </c>
      <c r="H33" s="43">
        <f t="shared" si="0"/>
        <v>7781</v>
      </c>
      <c r="I33" s="43">
        <f t="shared" si="0"/>
        <v>9895</v>
      </c>
      <c r="J33" s="43">
        <f t="shared" si="0"/>
        <v>100276</v>
      </c>
    </row>
    <row r="34" spans="1:10" s="17" customFormat="1" ht="17.25" customHeight="1">
      <c r="A34" s="25"/>
      <c r="B34" s="1"/>
      <c r="C34" s="1"/>
      <c r="D34" s="4"/>
      <c r="E34" s="16"/>
      <c r="F34" s="16"/>
      <c r="G34" s="16"/>
      <c r="H34" s="16"/>
      <c r="I34" s="16"/>
      <c r="J34" s="16"/>
    </row>
    <row r="35" spans="1:10" ht="17.25" customHeight="1">
      <c r="A35" s="25"/>
      <c r="D35" s="4"/>
      <c r="E35" s="16"/>
      <c r="F35" s="16"/>
      <c r="G35" s="16"/>
      <c r="H35" s="16"/>
      <c r="I35" s="16"/>
      <c r="J35" s="16"/>
    </row>
    <row r="36" spans="1:10" ht="17.25" customHeight="1">
      <c r="A36" s="25"/>
      <c r="D36" s="4"/>
      <c r="E36" s="16"/>
      <c r="F36" s="16"/>
      <c r="G36" s="16"/>
      <c r="H36" s="16"/>
      <c r="I36" s="16"/>
      <c r="J36" s="16"/>
    </row>
    <row r="37" spans="1:10" ht="17.25" customHeight="1">
      <c r="A37" s="25"/>
      <c r="D37" s="4"/>
      <c r="E37" s="16"/>
      <c r="F37" s="16"/>
      <c r="G37" s="16"/>
      <c r="H37" s="16"/>
      <c r="I37" s="16"/>
      <c r="J37" s="16"/>
    </row>
    <row r="38" spans="1:10" ht="17.25" customHeight="1">
      <c r="A38" s="25"/>
      <c r="D38" s="4"/>
      <c r="E38" s="16"/>
      <c r="F38" s="16"/>
      <c r="G38" s="16"/>
      <c r="H38" s="16"/>
      <c r="I38" s="16"/>
      <c r="J38" s="16"/>
    </row>
    <row r="39" spans="1:10" ht="17.25" customHeight="1">
      <c r="A39" s="25"/>
      <c r="D39" s="4"/>
      <c r="E39" s="16"/>
      <c r="F39" s="16"/>
      <c r="G39" s="16"/>
      <c r="H39" s="16"/>
      <c r="I39" s="16"/>
      <c r="J39" s="16"/>
    </row>
    <row r="40" spans="1:10" ht="17.25" customHeight="1">
      <c r="A40" s="25"/>
      <c r="D40" s="4"/>
      <c r="E40" s="16"/>
      <c r="F40" s="16"/>
      <c r="G40" s="16"/>
      <c r="H40" s="16"/>
      <c r="I40" s="16"/>
      <c r="J40" s="16"/>
    </row>
    <row r="41" spans="1:11" ht="17.25" customHeight="1">
      <c r="A41" s="53" t="s">
        <v>106</v>
      </c>
      <c r="B41" s="53"/>
      <c r="C41" s="53"/>
      <c r="D41" s="53"/>
      <c r="E41" s="53"/>
      <c r="F41" s="53"/>
      <c r="G41" s="53"/>
      <c r="H41" s="53"/>
      <c r="I41" s="53"/>
      <c r="J41" s="53"/>
      <c r="K41" s="30"/>
    </row>
    <row r="42" spans="1:10" ht="17.25" customHeight="1">
      <c r="A42" s="54"/>
      <c r="B42" s="54"/>
      <c r="C42" s="54"/>
      <c r="D42" s="55"/>
      <c r="E42" s="54"/>
      <c r="F42" s="54"/>
      <c r="G42" s="54"/>
      <c r="H42" s="54"/>
      <c r="I42" s="54"/>
      <c r="J42" s="54"/>
    </row>
    <row r="43" spans="1:10" ht="17.25" customHeight="1">
      <c r="A43" s="54"/>
      <c r="B43" s="54"/>
      <c r="C43" s="54"/>
      <c r="D43" s="55"/>
      <c r="E43" s="54"/>
      <c r="F43" s="54"/>
      <c r="G43" s="54"/>
      <c r="H43" s="54"/>
      <c r="I43" s="54"/>
      <c r="J43" s="54"/>
    </row>
    <row r="44" spans="1:10" ht="17.25" customHeight="1">
      <c r="A44" s="54"/>
      <c r="B44" s="54"/>
      <c r="C44" s="54"/>
      <c r="D44" s="55"/>
      <c r="E44" s="54"/>
      <c r="F44" s="54"/>
      <c r="G44" s="54"/>
      <c r="H44" s="54"/>
      <c r="I44" s="54"/>
      <c r="J44" s="54"/>
    </row>
    <row r="45" spans="1:10" ht="17.25" customHeight="1">
      <c r="A45" s="54"/>
      <c r="B45" s="54"/>
      <c r="C45" s="54"/>
      <c r="D45" s="55"/>
      <c r="E45" s="54"/>
      <c r="F45" s="54"/>
      <c r="G45" s="54"/>
      <c r="H45" s="54"/>
      <c r="I45" s="54"/>
      <c r="J45" s="54"/>
    </row>
    <row r="46" ht="17.25" customHeight="1"/>
  </sheetData>
  <mergeCells count="2">
    <mergeCell ref="F7:H7"/>
    <mergeCell ref="A41:J45"/>
  </mergeCells>
  <printOptions/>
  <pageMargins left="0.7875" right="0.24027777777777778" top="0.5902777777777778" bottom="0.5902777777777778" header="0.5" footer="0.5"/>
  <pageSetup firstPageNumber="4" useFirstPageNumber="1" fitToHeight="0" horizontalDpi="300" verticalDpi="300" orientation="portrait" paperSize="9" scale="90"/>
  <headerFooter alignWithMargins="0">
    <oddHeader>&amp;L&amp;"Times New Roman,Regular"&amp;12 618533-M</oddHeader>
    <oddFooter>&amp;C&amp;"Times New Roman,Regular"&amp;12&amp;P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Q47"/>
  <sheetViews>
    <sheetView tabSelected="1" workbookViewId="0" topLeftCell="A4">
      <selection activeCell="A17" sqref="A17"/>
    </sheetView>
  </sheetViews>
  <sheetFormatPr defaultColWidth="9.00390625" defaultRowHeight="16.5"/>
  <cols>
    <col min="1" max="1" width="3.625" style="1" customWidth="1"/>
    <col min="2" max="4" width="9.00390625" style="1" customWidth="1"/>
    <col min="5" max="5" width="7.625" style="1" customWidth="1"/>
    <col min="6" max="6" width="6.125" style="1" customWidth="1"/>
    <col min="7" max="7" width="5.00390625" style="2" customWidth="1"/>
    <col min="8" max="8" width="18.00390625" style="1" customWidth="1"/>
    <col min="9" max="9" width="5.75390625" style="1" customWidth="1"/>
    <col min="10" max="10" width="17.125" style="1" customWidth="1"/>
    <col min="11" max="11" width="3.125" style="1" customWidth="1"/>
    <col min="12" max="12" width="17.125" style="1" customWidth="1"/>
    <col min="13" max="14" width="9.00390625" style="1" customWidth="1"/>
    <col min="15" max="15" width="14.875" style="1" customWidth="1"/>
    <col min="16" max="16" width="9.00390625" style="1" customWidth="1"/>
    <col min="17" max="17" width="11.875" style="1" customWidth="1"/>
    <col min="18" max="16384" width="9.00390625" style="1" customWidth="1"/>
  </cols>
  <sheetData>
    <row r="1" spans="1:12" ht="17.25" customHeight="1">
      <c r="A1" s="3" t="str">
        <f>'IS2004_Q1'!A1</f>
        <v>ADVENTA BERHAD</v>
      </c>
      <c r="B1" s="4"/>
      <c r="C1" s="4"/>
      <c r="D1" s="4"/>
      <c r="E1" s="4"/>
      <c r="F1" s="4"/>
      <c r="G1" s="4"/>
      <c r="H1" s="2"/>
      <c r="I1" s="2"/>
      <c r="J1" s="2"/>
      <c r="K1" s="2"/>
      <c r="L1" s="2"/>
    </row>
    <row r="2" spans="1:12" ht="17.25" customHeight="1">
      <c r="A2" s="5" t="s">
        <v>107</v>
      </c>
      <c r="B2" s="2"/>
      <c r="C2" s="2"/>
      <c r="D2" s="2"/>
      <c r="E2" s="2"/>
      <c r="F2" s="2"/>
      <c r="H2" s="2"/>
      <c r="I2" s="2"/>
      <c r="J2" s="2"/>
      <c r="K2" s="2"/>
      <c r="L2" s="2"/>
    </row>
    <row r="3" spans="1:12" ht="17.25" customHeight="1">
      <c r="A3" s="2"/>
      <c r="B3" s="2"/>
      <c r="C3" s="2"/>
      <c r="D3" s="2"/>
      <c r="E3" s="2"/>
      <c r="F3" s="2"/>
      <c r="H3" s="2"/>
      <c r="I3" s="2"/>
      <c r="J3" s="2"/>
      <c r="K3" s="2"/>
      <c r="L3" s="2"/>
    </row>
    <row r="4" spans="1:12" ht="17.25" customHeight="1">
      <c r="A4" s="5" t="s">
        <v>108</v>
      </c>
      <c r="B4" s="4"/>
      <c r="C4" s="4"/>
      <c r="D4" s="2"/>
      <c r="E4" s="2"/>
      <c r="F4" s="2"/>
      <c r="H4" s="2"/>
      <c r="I4" s="2"/>
      <c r="J4" s="2"/>
      <c r="K4" s="2"/>
      <c r="L4" s="2"/>
    </row>
    <row r="5" spans="1:12" ht="17.25" customHeight="1">
      <c r="A5" s="6" t="s">
        <v>109</v>
      </c>
      <c r="B5" s="7"/>
      <c r="C5" s="7"/>
      <c r="D5" s="8"/>
      <c r="E5" s="8"/>
      <c r="F5" s="8"/>
      <c r="G5" s="8"/>
      <c r="H5" s="8"/>
      <c r="I5" s="8"/>
      <c r="J5" s="8"/>
      <c r="K5" s="8"/>
      <c r="L5" s="9" t="s">
        <v>110</v>
      </c>
    </row>
    <row r="6" spans="1:12" ht="17.25" customHeight="1">
      <c r="A6" s="7"/>
      <c r="B6" s="7"/>
      <c r="C6" s="7"/>
      <c r="D6" s="8"/>
      <c r="E6" s="8"/>
      <c r="F6" s="8"/>
      <c r="G6" s="8"/>
      <c r="H6" s="9"/>
      <c r="I6" s="9"/>
      <c r="J6" s="9" t="s">
        <v>111</v>
      </c>
      <c r="K6" s="9"/>
      <c r="L6" s="9" t="s">
        <v>112</v>
      </c>
    </row>
    <row r="7" spans="1:12" ht="17.25" customHeight="1">
      <c r="A7" s="7"/>
      <c r="B7" s="7"/>
      <c r="C7" s="7"/>
      <c r="D7" s="8"/>
      <c r="E7" s="8"/>
      <c r="F7" s="8"/>
      <c r="G7" s="8"/>
      <c r="H7" s="9"/>
      <c r="I7" s="9"/>
      <c r="J7" s="9" t="s">
        <v>113</v>
      </c>
      <c r="K7" s="9"/>
      <c r="L7" s="9" t="s">
        <v>114</v>
      </c>
    </row>
    <row r="8" spans="8:12" s="10" customFormat="1" ht="17.25" customHeight="1">
      <c r="H8" s="9"/>
      <c r="I8" s="11" t="s">
        <v>115</v>
      </c>
      <c r="J8" s="44">
        <v>38383</v>
      </c>
      <c r="K8" s="45"/>
      <c r="L8" s="44">
        <v>38017</v>
      </c>
    </row>
    <row r="9" spans="7:12" s="10" customFormat="1" ht="17.25" customHeight="1">
      <c r="G9" s="13"/>
      <c r="H9" s="9"/>
      <c r="J9" s="9" t="s">
        <v>116</v>
      </c>
      <c r="L9" s="9" t="s">
        <v>117</v>
      </c>
    </row>
    <row r="10" spans="7:10" ht="17.25" customHeight="1">
      <c r="G10" s="4"/>
      <c r="H10" s="9"/>
      <c r="J10" s="2"/>
    </row>
    <row r="11" spans="1:12" s="17" customFormat="1" ht="17.25" customHeight="1">
      <c r="A11" s="46" t="s">
        <v>137</v>
      </c>
      <c r="B11" s="15"/>
      <c r="C11" s="1"/>
      <c r="D11" s="1"/>
      <c r="E11" s="1"/>
      <c r="F11" s="1"/>
      <c r="G11" s="4"/>
      <c r="H11" s="9"/>
      <c r="I11" s="16"/>
      <c r="J11" s="16">
        <f>-J13-J15+J17</f>
        <v>2003</v>
      </c>
      <c r="K11" s="16"/>
      <c r="L11" s="16">
        <v>0</v>
      </c>
    </row>
    <row r="12" spans="1:15" s="17" customFormat="1" ht="17.25" customHeight="1">
      <c r="A12" s="46"/>
      <c r="B12" s="15"/>
      <c r="C12" s="1"/>
      <c r="D12" s="1"/>
      <c r="E12" s="1"/>
      <c r="F12" s="1"/>
      <c r="G12" s="4"/>
      <c r="H12" s="9"/>
      <c r="I12" s="16"/>
      <c r="J12" s="16"/>
      <c r="K12" s="16"/>
      <c r="L12" s="16"/>
      <c r="O12" s="47"/>
    </row>
    <row r="13" spans="1:17" s="17" customFormat="1" ht="17.25" customHeight="1">
      <c r="A13" s="46" t="s">
        <v>118</v>
      </c>
      <c r="B13" s="15"/>
      <c r="C13" s="1"/>
      <c r="D13" s="1"/>
      <c r="E13" s="1"/>
      <c r="F13" s="1"/>
      <c r="G13" s="4"/>
      <c r="H13" s="9"/>
      <c r="I13" s="16"/>
      <c r="J13" s="16">
        <v>-33810</v>
      </c>
      <c r="K13" s="16"/>
      <c r="L13" s="16">
        <v>0</v>
      </c>
      <c r="O13" s="16"/>
      <c r="Q13" s="16"/>
    </row>
    <row r="14" spans="1:15" s="17" customFormat="1" ht="17.25" customHeight="1">
      <c r="A14" s="46"/>
      <c r="B14" s="15"/>
      <c r="C14" s="1"/>
      <c r="D14" s="1"/>
      <c r="E14" s="1"/>
      <c r="F14" s="1"/>
      <c r="G14" s="4"/>
      <c r="H14" s="9"/>
      <c r="I14" s="16"/>
      <c r="J14" s="16"/>
      <c r="K14" s="16"/>
      <c r="L14" s="16"/>
      <c r="O14" s="48"/>
    </row>
    <row r="15" spans="1:15" ht="17.25" customHeight="1">
      <c r="A15" s="46" t="s">
        <v>119</v>
      </c>
      <c r="B15" s="15"/>
      <c r="G15" s="4"/>
      <c r="H15" s="9"/>
      <c r="I15" s="16"/>
      <c r="J15" s="19">
        <v>34473</v>
      </c>
      <c r="K15" s="16"/>
      <c r="L15" s="49" t="s">
        <v>120</v>
      </c>
      <c r="O15" s="16"/>
    </row>
    <row r="16" spans="1:15" ht="17.25" customHeight="1">
      <c r="A16" s="46"/>
      <c r="B16" s="15"/>
      <c r="G16" s="4"/>
      <c r="H16" s="9"/>
      <c r="I16" s="16"/>
      <c r="J16" s="23"/>
      <c r="K16" s="16"/>
      <c r="L16" s="23"/>
      <c r="O16" s="16"/>
    </row>
    <row r="17" spans="1:12" ht="17.25" customHeight="1">
      <c r="A17" s="50" t="s">
        <v>121</v>
      </c>
      <c r="B17" s="15"/>
      <c r="G17" s="4"/>
      <c r="H17" s="9"/>
      <c r="I17" s="16"/>
      <c r="J17" s="16">
        <f>J23</f>
        <v>2666</v>
      </c>
      <c r="K17" s="16"/>
      <c r="L17" s="16">
        <f>SUM(L10:L15)</f>
        <v>0</v>
      </c>
    </row>
    <row r="18" spans="1:12" s="17" customFormat="1" ht="17.25" customHeight="1">
      <c r="A18" s="50"/>
      <c r="B18" s="15"/>
      <c r="C18" s="1"/>
      <c r="D18" s="1"/>
      <c r="E18" s="1"/>
      <c r="F18" s="1"/>
      <c r="G18" s="4"/>
      <c r="H18" s="9"/>
      <c r="I18" s="16"/>
      <c r="J18" s="16"/>
      <c r="K18" s="16"/>
      <c r="L18" s="16"/>
    </row>
    <row r="19" spans="1:12" ht="17.25" customHeight="1">
      <c r="A19" s="50" t="s">
        <v>122</v>
      </c>
      <c r="B19" s="15"/>
      <c r="G19" s="4"/>
      <c r="H19" s="9"/>
      <c r="I19" s="16"/>
      <c r="J19" s="16">
        <v>0</v>
      </c>
      <c r="K19" s="16"/>
      <c r="L19" s="16">
        <v>0</v>
      </c>
    </row>
    <row r="20" spans="1:12" ht="17.25" customHeight="1">
      <c r="A20" s="50"/>
      <c r="B20" s="15"/>
      <c r="G20" s="4"/>
      <c r="H20" s="9"/>
      <c r="I20" s="16"/>
      <c r="J20" s="16"/>
      <c r="K20" s="16"/>
      <c r="L20" s="16"/>
    </row>
    <row r="21" spans="1:12" s="17" customFormat="1" ht="17.25" customHeight="1">
      <c r="A21" s="50" t="s">
        <v>123</v>
      </c>
      <c r="B21" s="15"/>
      <c r="C21" s="1"/>
      <c r="D21" s="1"/>
      <c r="E21" s="1"/>
      <c r="F21" s="1"/>
      <c r="G21" s="4"/>
      <c r="H21" s="9"/>
      <c r="I21" s="16"/>
      <c r="J21" s="19">
        <v>0</v>
      </c>
      <c r="K21" s="16"/>
      <c r="L21" s="19">
        <v>0</v>
      </c>
    </row>
    <row r="22" spans="1:12" s="17" customFormat="1" ht="17.25" customHeight="1">
      <c r="A22" s="51"/>
      <c r="B22" s="1"/>
      <c r="C22" s="1"/>
      <c r="D22" s="1"/>
      <c r="E22" s="1"/>
      <c r="F22" s="1"/>
      <c r="G22" s="4"/>
      <c r="H22" s="9"/>
      <c r="I22" s="16"/>
      <c r="J22" s="23"/>
      <c r="K22" s="16"/>
      <c r="L22" s="23"/>
    </row>
    <row r="23" spans="1:12" ht="17.25" customHeight="1">
      <c r="A23" s="50" t="s">
        <v>124</v>
      </c>
      <c r="G23" s="4"/>
      <c r="H23" s="9"/>
      <c r="I23" s="16"/>
      <c r="J23" s="35">
        <f>J33</f>
        <v>2666</v>
      </c>
      <c r="K23" s="16"/>
      <c r="L23" s="35">
        <f>L21+L17</f>
        <v>0</v>
      </c>
    </row>
    <row r="24" spans="1:12" s="17" customFormat="1" ht="17.25" customHeight="1">
      <c r="A24" s="25"/>
      <c r="B24" s="1"/>
      <c r="C24" s="1"/>
      <c r="D24" s="1"/>
      <c r="E24" s="1"/>
      <c r="F24" s="1"/>
      <c r="G24" s="4"/>
      <c r="H24" s="16"/>
      <c r="I24" s="16"/>
      <c r="J24" s="16"/>
      <c r="K24" s="16"/>
      <c r="L24" s="16"/>
    </row>
    <row r="25" spans="1:12" s="17" customFormat="1" ht="17.25" customHeight="1">
      <c r="A25" s="25"/>
      <c r="B25" s="1"/>
      <c r="C25" s="1"/>
      <c r="D25" s="1"/>
      <c r="E25" s="1"/>
      <c r="F25" s="1"/>
      <c r="G25" s="4"/>
      <c r="H25" s="16"/>
      <c r="I25" s="16"/>
      <c r="J25" s="16"/>
      <c r="K25" s="16"/>
      <c r="L25" s="16"/>
    </row>
    <row r="26" spans="1:12" ht="17.25" customHeight="1">
      <c r="A26" s="46" t="s">
        <v>125</v>
      </c>
      <c r="G26" s="4"/>
      <c r="H26" s="16"/>
      <c r="I26" s="16"/>
      <c r="J26" s="16"/>
      <c r="K26" s="16"/>
      <c r="L26" s="16"/>
    </row>
    <row r="27" spans="1:12" ht="17.25" customHeight="1">
      <c r="A27" s="25"/>
      <c r="G27" s="4"/>
      <c r="H27" s="16"/>
      <c r="I27" s="16"/>
      <c r="J27" s="16"/>
      <c r="K27" s="16"/>
      <c r="L27" s="16"/>
    </row>
    <row r="28" spans="1:15" s="17" customFormat="1" ht="17.25" customHeight="1">
      <c r="A28" s="25" t="s">
        <v>126</v>
      </c>
      <c r="B28" s="1"/>
      <c r="C28" s="1"/>
      <c r="D28" s="1"/>
      <c r="E28" s="1"/>
      <c r="F28" s="1"/>
      <c r="G28" s="4"/>
      <c r="H28" s="16"/>
      <c r="I28" s="16"/>
      <c r="J28" s="16">
        <f>'BS2004_Q1'!H21</f>
        <v>2159</v>
      </c>
      <c r="K28" s="16"/>
      <c r="L28" s="37" t="s">
        <v>127</v>
      </c>
      <c r="O28" s="16"/>
    </row>
    <row r="29" spans="1:15" ht="17.25" customHeight="1">
      <c r="A29" s="25" t="s">
        <v>128</v>
      </c>
      <c r="G29" s="4"/>
      <c r="H29" s="16"/>
      <c r="I29" s="16"/>
      <c r="J29" s="16">
        <v>-13194</v>
      </c>
      <c r="K29" s="16"/>
      <c r="L29" s="16">
        <v>0</v>
      </c>
      <c r="O29" s="16"/>
    </row>
    <row r="30" spans="1:15" ht="17.25" customHeight="1">
      <c r="A30" s="25" t="s">
        <v>129</v>
      </c>
      <c r="G30" s="4"/>
      <c r="H30" s="16"/>
      <c r="I30" s="16"/>
      <c r="J30" s="16">
        <v>14057</v>
      </c>
      <c r="K30" s="16"/>
      <c r="L30" s="16">
        <v>0</v>
      </c>
      <c r="O30" s="16"/>
    </row>
    <row r="31" spans="1:15" ht="17.25" customHeight="1">
      <c r="A31" s="25"/>
      <c r="G31" s="4"/>
      <c r="H31" s="16"/>
      <c r="I31" s="16"/>
      <c r="J31" s="23">
        <f>SUM(J28:J30)</f>
        <v>3022</v>
      </c>
      <c r="K31" s="16"/>
      <c r="L31" s="23">
        <f>SUM(L28:L30)</f>
        <v>0</v>
      </c>
      <c r="O31" s="16"/>
    </row>
    <row r="32" spans="1:15" ht="17.25" customHeight="1">
      <c r="A32" s="25" t="s">
        <v>130</v>
      </c>
      <c r="G32" s="4"/>
      <c r="H32" s="16"/>
      <c r="I32" s="16"/>
      <c r="J32" s="19">
        <v>-356</v>
      </c>
      <c r="K32" s="16"/>
      <c r="L32" s="19">
        <v>0</v>
      </c>
      <c r="O32" s="16"/>
    </row>
    <row r="33" spans="1:15" ht="17.25" customHeight="1">
      <c r="A33" s="6"/>
      <c r="H33" s="16"/>
      <c r="I33" s="16"/>
      <c r="J33" s="52">
        <f>J31+J32</f>
        <v>2666</v>
      </c>
      <c r="K33" s="16"/>
      <c r="L33" s="49" t="s">
        <v>131</v>
      </c>
      <c r="O33" s="16"/>
    </row>
    <row r="34" spans="1:12" ht="17.25" customHeight="1">
      <c r="A34" s="6"/>
      <c r="H34" s="16"/>
      <c r="I34" s="16"/>
      <c r="J34" s="16"/>
      <c r="K34" s="16"/>
      <c r="L34" s="16"/>
    </row>
    <row r="35" spans="1:12" ht="17.25" customHeight="1">
      <c r="A35" s="6"/>
      <c r="H35" s="16"/>
      <c r="I35" s="16"/>
      <c r="J35" s="16"/>
      <c r="K35" s="16"/>
      <c r="L35" s="16"/>
    </row>
    <row r="36" spans="1:12" ht="17.25" customHeight="1">
      <c r="A36" s="6"/>
      <c r="H36" s="16"/>
      <c r="I36" s="16"/>
      <c r="J36" s="16"/>
      <c r="K36" s="16"/>
      <c r="L36" s="16"/>
    </row>
    <row r="37" spans="1:12" ht="17.25" customHeight="1">
      <c r="A37" s="6"/>
      <c r="H37" s="16"/>
      <c r="I37" s="16"/>
      <c r="J37" s="16"/>
      <c r="K37" s="16"/>
      <c r="L37" s="16"/>
    </row>
    <row r="38" spans="1:12" ht="17.25" customHeight="1">
      <c r="A38" s="6" t="s">
        <v>132</v>
      </c>
      <c r="B38" s="10" t="s">
        <v>133</v>
      </c>
      <c r="C38" s="10"/>
      <c r="H38" s="16"/>
      <c r="I38" s="16"/>
      <c r="J38" s="16"/>
      <c r="K38" s="16"/>
      <c r="L38" s="16"/>
    </row>
    <row r="39" spans="1:12" ht="17.25" customHeight="1">
      <c r="A39" s="6"/>
      <c r="H39" s="16"/>
      <c r="I39" s="16"/>
      <c r="J39" s="16"/>
      <c r="K39" s="16"/>
      <c r="L39" s="16"/>
    </row>
    <row r="40" spans="1:12" ht="17.25" customHeight="1">
      <c r="A40" s="6"/>
      <c r="H40" s="16"/>
      <c r="I40" s="16"/>
      <c r="J40" s="16"/>
      <c r="K40" s="16"/>
      <c r="L40" s="16"/>
    </row>
    <row r="41" spans="1:12" ht="17.25" customHeight="1">
      <c r="A41" s="6"/>
      <c r="H41" s="16"/>
      <c r="I41" s="16"/>
      <c r="J41" s="16"/>
      <c r="K41" s="16"/>
      <c r="L41" s="16"/>
    </row>
    <row r="42" spans="1:12" ht="17.25" customHeight="1">
      <c r="A42" s="6"/>
      <c r="H42" s="16"/>
      <c r="I42" s="16"/>
      <c r="J42" s="16"/>
      <c r="K42" s="16"/>
      <c r="L42" s="16"/>
    </row>
    <row r="43" spans="1:12" ht="17.25" customHeight="1">
      <c r="A43" s="6"/>
      <c r="H43" s="16"/>
      <c r="I43" s="16"/>
      <c r="J43" s="16"/>
      <c r="K43" s="16"/>
      <c r="L43" s="16"/>
    </row>
    <row r="44" spans="1:12" ht="15.75">
      <c r="A44" s="6"/>
      <c r="H44" s="16"/>
      <c r="I44" s="16"/>
      <c r="J44" s="16"/>
      <c r="K44" s="16"/>
      <c r="L44" s="16"/>
    </row>
    <row r="45" spans="1:12" ht="18" customHeight="1">
      <c r="A45" s="53" t="s">
        <v>134</v>
      </c>
      <c r="B45" s="53"/>
      <c r="C45" s="53"/>
      <c r="D45" s="53"/>
      <c r="E45" s="53"/>
      <c r="F45" s="53"/>
      <c r="G45" s="53"/>
      <c r="H45" s="53"/>
      <c r="I45" s="53"/>
      <c r="J45" s="53"/>
      <c r="K45" s="53"/>
      <c r="L45" s="53"/>
    </row>
    <row r="46" spans="1:12" ht="18" customHeight="1">
      <c r="A46" s="54"/>
      <c r="B46" s="54"/>
      <c r="C46" s="54"/>
      <c r="D46" s="54"/>
      <c r="E46" s="54"/>
      <c r="F46" s="54"/>
      <c r="G46" s="55"/>
      <c r="H46" s="54"/>
      <c r="I46" s="54"/>
      <c r="J46" s="54"/>
      <c r="K46" s="54"/>
      <c r="L46" s="54"/>
    </row>
    <row r="47" spans="1:12" ht="18" customHeight="1">
      <c r="A47" s="54"/>
      <c r="B47" s="54"/>
      <c r="C47" s="54"/>
      <c r="D47" s="54"/>
      <c r="E47" s="54"/>
      <c r="F47" s="54"/>
      <c r="G47" s="55"/>
      <c r="H47" s="54"/>
      <c r="I47" s="54"/>
      <c r="J47" s="54"/>
      <c r="K47" s="54"/>
      <c r="L47" s="54"/>
    </row>
  </sheetData>
  <mergeCells count="1">
    <mergeCell ref="A45:L47"/>
  </mergeCells>
  <printOptions/>
  <pageMargins left="0.7875" right="0.24027777777777778" top="0.7875" bottom="0.75" header="0.5" footer="0.5"/>
  <pageSetup firstPageNumber="5" useFirstPageNumber="1" fitToHeight="1" fitToWidth="1" horizontalDpi="300" verticalDpi="300" orientation="portrait" paperSize="9"/>
  <headerFooter alignWithMargins="0">
    <oddHeader>&amp;L&amp;"Times New Roman,Regular"&amp;12 618533-M</oddHeader>
    <oddFooter>&amp;C&amp;"Times New Roman,Regular"&amp;12&amp;P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HOTEL PERDANA SDN BHD</dc:title>
  <dc:subject>CONSOLIDATED ACCOUNTS</dc:subject>
  <dc:creator>ARTHUR ANDERSEN</dc:creator>
  <cp:keywords/>
  <dc:description/>
  <cp:lastModifiedBy>acc3</cp:lastModifiedBy>
  <cp:lastPrinted>2005-03-23T01:46:48Z</cp:lastPrinted>
  <dcterms:created xsi:type="dcterms:W3CDTF">1999-10-26T01:50:26Z</dcterms:created>
  <dcterms:modified xsi:type="dcterms:W3CDTF">2005-03-23T08:36:35Z</dcterms:modified>
  <cp:category/>
  <cp:version/>
  <cp:contentType/>
  <cp:contentStatus/>
  <cp:revision>1</cp:revision>
</cp:coreProperties>
</file>